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RSF\RESEARCH\Neural Kolmogorov\"/>
    </mc:Choice>
  </mc:AlternateContent>
  <bookViews>
    <workbookView xWindow="0" yWindow="0" windowWidth="22260" windowHeight="12645"/>
  </bookViews>
  <sheets>
    <sheet name="orig-data" sheetId="12" r:id="rId1"/>
    <sheet name="scaled" sheetId="14" r:id="rId2"/>
    <sheet name="in-Sample Linear" sheetId="15" r:id="rId3"/>
    <sheet name="out-Sample Linear" sheetId="16" r:id="rId4"/>
    <sheet name="Comparison" sheetId="17" r:id="rId5"/>
  </sheets>
  <definedNames>
    <definedName name="_xlnm._FilterDatabase" localSheetId="0" hidden="1">'orig-data'!$B$6:$M$404</definedName>
    <definedName name="_xlnm.Criteria" localSheetId="0">'orig-data'!$M$3:$M$4</definedName>
    <definedName name="_xlnm.Extract" localSheetId="0">'orig-data'!$S$407:$AC$407</definedName>
    <definedName name="in_Sample">scaled!$D$31:$N$390</definedName>
    <definedName name="out_Sample">scaled!$D$391:$N$422</definedName>
    <definedName name="scr">scaled!$D$25</definedName>
    <definedName name="validData">'orig-data'!$B$407:$L$407</definedName>
  </definedNames>
  <calcPr calcId="162913" calcMode="manual" iterate="1" iterateCount="1" iterateDelta="9.9999999999999995E-8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6" l="1" a="1"/>
  <c r="AB6" i="16" s="1"/>
  <c r="AD6" i="16" s="1"/>
  <c r="AB381" i="16" l="1"/>
  <c r="AD381" i="16" s="1"/>
  <c r="AB365" i="16"/>
  <c r="AD365" i="16" s="1"/>
  <c r="AB349" i="16"/>
  <c r="AD349" i="16" s="1"/>
  <c r="AB329" i="16"/>
  <c r="AD329" i="16" s="1"/>
  <c r="AB308" i="16"/>
  <c r="AD308" i="16" s="1"/>
  <c r="AB287" i="16"/>
  <c r="AD287" i="16" s="1"/>
  <c r="AB265" i="16"/>
  <c r="AD265" i="16" s="1"/>
  <c r="AB244" i="16"/>
  <c r="AD244" i="16" s="1"/>
  <c r="AB223" i="16"/>
  <c r="AD223" i="16" s="1"/>
  <c r="AB201" i="16"/>
  <c r="AD201" i="16" s="1"/>
  <c r="AB180" i="16"/>
  <c r="AD180" i="16" s="1"/>
  <c r="AB159" i="16"/>
  <c r="AD159" i="16" s="1"/>
  <c r="AB137" i="16"/>
  <c r="AD137" i="16" s="1"/>
  <c r="AB116" i="16"/>
  <c r="AD116" i="16" s="1"/>
  <c r="AB79" i="16"/>
  <c r="AD79" i="16" s="1"/>
  <c r="AB57" i="16"/>
  <c r="AD57" i="16" s="1"/>
  <c r="AB395" i="16"/>
  <c r="AD395" i="16" s="1"/>
  <c r="AB387" i="16"/>
  <c r="AD387" i="16" s="1"/>
  <c r="AB379" i="16"/>
  <c r="AD379" i="16" s="1"/>
  <c r="AB371" i="16"/>
  <c r="AD371" i="16" s="1"/>
  <c r="AB363" i="16"/>
  <c r="AD363" i="16" s="1"/>
  <c r="AB355" i="16"/>
  <c r="AD355" i="16" s="1"/>
  <c r="AB347" i="16"/>
  <c r="AD347" i="16" s="1"/>
  <c r="AB337" i="16"/>
  <c r="AD337" i="16" s="1"/>
  <c r="AB327" i="16"/>
  <c r="AD327" i="16" s="1"/>
  <c r="AB316" i="16"/>
  <c r="AD316" i="16" s="1"/>
  <c r="AB305" i="16"/>
  <c r="AD305" i="16" s="1"/>
  <c r="AB295" i="16"/>
  <c r="AD295" i="16" s="1"/>
  <c r="AB284" i="16"/>
  <c r="AD284" i="16" s="1"/>
  <c r="AB273" i="16"/>
  <c r="AD273" i="16" s="1"/>
  <c r="AB263" i="16"/>
  <c r="AD263" i="16" s="1"/>
  <c r="AB252" i="16"/>
  <c r="AD252" i="16" s="1"/>
  <c r="AB241" i="16"/>
  <c r="AD241" i="16" s="1"/>
  <c r="AB231" i="16"/>
  <c r="AD231" i="16" s="1"/>
  <c r="AB220" i="16"/>
  <c r="AD220" i="16" s="1"/>
  <c r="AB209" i="16"/>
  <c r="AD209" i="16" s="1"/>
  <c r="AB199" i="16"/>
  <c r="AD199" i="16" s="1"/>
  <c r="AB188" i="16"/>
  <c r="AD188" i="16" s="1"/>
  <c r="AB177" i="16"/>
  <c r="AD177" i="16" s="1"/>
  <c r="AB167" i="16"/>
  <c r="AD167" i="16" s="1"/>
  <c r="AB156" i="16"/>
  <c r="AD156" i="16" s="1"/>
  <c r="AB145" i="16"/>
  <c r="AD145" i="16" s="1"/>
  <c r="AB135" i="16"/>
  <c r="AD135" i="16" s="1"/>
  <c r="AB124" i="16"/>
  <c r="AD124" i="16" s="1"/>
  <c r="AB113" i="16"/>
  <c r="AD113" i="16" s="1"/>
  <c r="AB92" i="16"/>
  <c r="AD92" i="16" s="1"/>
  <c r="AB71" i="16"/>
  <c r="AD71" i="16" s="1"/>
  <c r="AB49" i="16"/>
  <c r="AD49" i="16" s="1"/>
  <c r="AB9" i="16"/>
  <c r="AD9" i="16" s="1"/>
  <c r="AB389" i="16"/>
  <c r="AD389" i="16" s="1"/>
  <c r="AB373" i="16"/>
  <c r="AD373" i="16" s="1"/>
  <c r="AB357" i="16"/>
  <c r="AD357" i="16" s="1"/>
  <c r="AB340" i="16"/>
  <c r="AD340" i="16" s="1"/>
  <c r="AB319" i="16"/>
  <c r="AD319" i="16" s="1"/>
  <c r="AB297" i="16"/>
  <c r="AD297" i="16" s="1"/>
  <c r="AB276" i="16"/>
  <c r="AD276" i="16" s="1"/>
  <c r="AB255" i="16"/>
  <c r="AD255" i="16" s="1"/>
  <c r="AB233" i="16"/>
  <c r="AD233" i="16" s="1"/>
  <c r="AB212" i="16"/>
  <c r="AD212" i="16" s="1"/>
  <c r="AB191" i="16"/>
  <c r="AD191" i="16" s="1"/>
  <c r="AB169" i="16"/>
  <c r="AD169" i="16" s="1"/>
  <c r="AB148" i="16"/>
  <c r="AD148" i="16" s="1"/>
  <c r="AB127" i="16"/>
  <c r="AD127" i="16" s="1"/>
  <c r="AB100" i="16"/>
  <c r="AD100" i="16" s="1"/>
  <c r="AB25" i="16"/>
  <c r="AD25" i="16" s="1"/>
  <c r="AB393" i="16"/>
  <c r="AD393" i="16" s="1"/>
  <c r="AB385" i="16"/>
  <c r="AD385" i="16" s="1"/>
  <c r="AB377" i="16"/>
  <c r="AD377" i="16" s="1"/>
  <c r="AB369" i="16"/>
  <c r="AD369" i="16" s="1"/>
  <c r="AB361" i="16"/>
  <c r="AD361" i="16" s="1"/>
  <c r="AB353" i="16"/>
  <c r="AD353" i="16" s="1"/>
  <c r="AB345" i="16"/>
  <c r="AD345" i="16" s="1"/>
  <c r="AB335" i="16"/>
  <c r="AD335" i="16" s="1"/>
  <c r="AB324" i="16"/>
  <c r="AD324" i="16" s="1"/>
  <c r="AB313" i="16"/>
  <c r="AD313" i="16" s="1"/>
  <c r="AB303" i="16"/>
  <c r="AD303" i="16" s="1"/>
  <c r="AB292" i="16"/>
  <c r="AD292" i="16" s="1"/>
  <c r="AB281" i="16"/>
  <c r="AD281" i="16" s="1"/>
  <c r="AB271" i="16"/>
  <c r="AD271" i="16" s="1"/>
  <c r="AB260" i="16"/>
  <c r="AD260" i="16" s="1"/>
  <c r="AB249" i="16"/>
  <c r="AD249" i="16" s="1"/>
  <c r="AB239" i="16"/>
  <c r="AD239" i="16" s="1"/>
  <c r="AB228" i="16"/>
  <c r="AD228" i="16" s="1"/>
  <c r="AB217" i="16"/>
  <c r="AD217" i="16" s="1"/>
  <c r="AB207" i="16"/>
  <c r="AD207" i="16" s="1"/>
  <c r="AB196" i="16"/>
  <c r="AD196" i="16" s="1"/>
  <c r="AB185" i="16"/>
  <c r="AD185" i="16" s="1"/>
  <c r="AB175" i="16"/>
  <c r="AD175" i="16" s="1"/>
  <c r="AB164" i="16"/>
  <c r="AD164" i="16" s="1"/>
  <c r="AB153" i="16"/>
  <c r="AD153" i="16" s="1"/>
  <c r="AB143" i="16"/>
  <c r="AD143" i="16" s="1"/>
  <c r="AB132" i="16"/>
  <c r="AD132" i="16" s="1"/>
  <c r="AB121" i="16"/>
  <c r="AD121" i="16" s="1"/>
  <c r="AB111" i="16"/>
  <c r="AD111" i="16" s="1"/>
  <c r="AB89" i="16"/>
  <c r="AD89" i="16" s="1"/>
  <c r="AB68" i="16"/>
  <c r="AD68" i="16" s="1"/>
  <c r="AB47" i="16"/>
  <c r="AD47" i="16" s="1"/>
  <c r="AB391" i="16"/>
  <c r="AD391" i="16" s="1"/>
  <c r="AB383" i="16"/>
  <c r="AD383" i="16" s="1"/>
  <c r="AB375" i="16"/>
  <c r="AD375" i="16" s="1"/>
  <c r="AB367" i="16"/>
  <c r="AD367" i="16" s="1"/>
  <c r="AB359" i="16"/>
  <c r="AD359" i="16" s="1"/>
  <c r="AB351" i="16"/>
  <c r="AD351" i="16" s="1"/>
  <c r="AB343" i="16"/>
  <c r="AD343" i="16" s="1"/>
  <c r="AB332" i="16"/>
  <c r="AD332" i="16" s="1"/>
  <c r="AB321" i="16"/>
  <c r="AD321" i="16" s="1"/>
  <c r="AB311" i="16"/>
  <c r="AD311" i="16" s="1"/>
  <c r="AB300" i="16"/>
  <c r="AD300" i="16" s="1"/>
  <c r="AB289" i="16"/>
  <c r="AD289" i="16" s="1"/>
  <c r="AB279" i="16"/>
  <c r="AD279" i="16" s="1"/>
  <c r="AB268" i="16"/>
  <c r="AD268" i="16" s="1"/>
  <c r="AB257" i="16"/>
  <c r="AD257" i="16" s="1"/>
  <c r="AB247" i="16"/>
  <c r="AD247" i="16" s="1"/>
  <c r="AB236" i="16"/>
  <c r="AD236" i="16" s="1"/>
  <c r="AB225" i="16"/>
  <c r="AD225" i="16" s="1"/>
  <c r="AB215" i="16"/>
  <c r="AD215" i="16" s="1"/>
  <c r="AB204" i="16"/>
  <c r="AD204" i="16" s="1"/>
  <c r="AB193" i="16"/>
  <c r="AD193" i="16" s="1"/>
  <c r="AB183" i="16"/>
  <c r="AD183" i="16" s="1"/>
  <c r="AB172" i="16"/>
  <c r="AD172" i="16" s="1"/>
  <c r="AB161" i="16"/>
  <c r="AD161" i="16" s="1"/>
  <c r="AB151" i="16"/>
  <c r="AD151" i="16" s="1"/>
  <c r="AB140" i="16"/>
  <c r="AD140" i="16" s="1"/>
  <c r="AB129" i="16"/>
  <c r="AD129" i="16" s="1"/>
  <c r="AB119" i="16"/>
  <c r="AD119" i="16" s="1"/>
  <c r="AB103" i="16"/>
  <c r="AD103" i="16" s="1"/>
  <c r="AB81" i="16"/>
  <c r="AD81" i="16" s="1"/>
  <c r="AB60" i="16"/>
  <c r="AD60" i="16" s="1"/>
  <c r="AB31" i="16"/>
  <c r="AD31" i="16" s="1"/>
  <c r="AB108" i="16"/>
  <c r="AD108" i="16" s="1"/>
  <c r="AB97" i="16"/>
  <c r="AD97" i="16" s="1"/>
  <c r="AB87" i="16"/>
  <c r="AD87" i="16" s="1"/>
  <c r="AB76" i="16"/>
  <c r="AD76" i="16" s="1"/>
  <c r="AB65" i="16"/>
  <c r="AD65" i="16" s="1"/>
  <c r="AB55" i="16"/>
  <c r="AD55" i="16" s="1"/>
  <c r="AB41" i="16"/>
  <c r="AD41" i="16" s="1"/>
  <c r="AB20" i="16"/>
  <c r="AD20" i="16" s="1"/>
  <c r="AB105" i="16"/>
  <c r="AD105" i="16" s="1"/>
  <c r="AB95" i="16"/>
  <c r="AD95" i="16" s="1"/>
  <c r="AB84" i="16"/>
  <c r="AD84" i="16" s="1"/>
  <c r="AB73" i="16"/>
  <c r="AD73" i="16" s="1"/>
  <c r="AB63" i="16"/>
  <c r="AD63" i="16" s="1"/>
  <c r="AB52" i="16"/>
  <c r="AD52" i="16" s="1"/>
  <c r="AB36" i="16"/>
  <c r="AD36" i="16" s="1"/>
  <c r="AB15" i="16"/>
  <c r="AD15" i="16" s="1"/>
  <c r="AB44" i="16"/>
  <c r="AD44" i="16" s="1"/>
  <c r="AB39" i="16"/>
  <c r="AD39" i="16" s="1"/>
  <c r="AB33" i="16"/>
  <c r="AD33" i="16" s="1"/>
  <c r="AB28" i="16"/>
  <c r="AD28" i="16" s="1"/>
  <c r="AB23" i="16"/>
  <c r="AD23" i="16" s="1"/>
  <c r="AB17" i="16"/>
  <c r="AD17" i="16" s="1"/>
  <c r="AB12" i="16"/>
  <c r="AD12" i="16" s="1"/>
  <c r="AB7" i="16"/>
  <c r="AD7" i="16" s="1"/>
  <c r="AB394" i="16"/>
  <c r="AD394" i="16" s="1"/>
  <c r="AB390" i="16"/>
  <c r="AD390" i="16" s="1"/>
  <c r="AB386" i="16"/>
  <c r="AD386" i="16" s="1"/>
  <c r="AB382" i="16"/>
  <c r="AD382" i="16" s="1"/>
  <c r="AB378" i="16"/>
  <c r="AD378" i="16" s="1"/>
  <c r="AB374" i="16"/>
  <c r="AD374" i="16" s="1"/>
  <c r="AB370" i="16"/>
  <c r="AD370" i="16" s="1"/>
  <c r="AB366" i="16"/>
  <c r="AD366" i="16" s="1"/>
  <c r="AB362" i="16"/>
  <c r="AD362" i="16" s="1"/>
  <c r="AB358" i="16"/>
  <c r="AD358" i="16" s="1"/>
  <c r="AB354" i="16"/>
  <c r="AD354" i="16" s="1"/>
  <c r="AB350" i="16"/>
  <c r="AD350" i="16" s="1"/>
  <c r="AB346" i="16"/>
  <c r="AD346" i="16" s="1"/>
  <c r="AB341" i="16"/>
  <c r="AD341" i="16" s="1"/>
  <c r="AB336" i="16"/>
  <c r="AD336" i="16" s="1"/>
  <c r="AB331" i="16"/>
  <c r="AD331" i="16" s="1"/>
  <c r="AB325" i="16"/>
  <c r="AD325" i="16" s="1"/>
  <c r="AB320" i="16"/>
  <c r="AD320" i="16" s="1"/>
  <c r="AB315" i="16"/>
  <c r="AD315" i="16" s="1"/>
  <c r="AB309" i="16"/>
  <c r="AD309" i="16" s="1"/>
  <c r="AB304" i="16"/>
  <c r="AD304" i="16" s="1"/>
  <c r="AB299" i="16"/>
  <c r="AD299" i="16" s="1"/>
  <c r="AB293" i="16"/>
  <c r="AD293" i="16" s="1"/>
  <c r="AB288" i="16"/>
  <c r="AD288" i="16" s="1"/>
  <c r="AB283" i="16"/>
  <c r="AD283" i="16" s="1"/>
  <c r="AB277" i="16"/>
  <c r="AD277" i="16" s="1"/>
  <c r="AB272" i="16"/>
  <c r="AD272" i="16" s="1"/>
  <c r="AB267" i="16"/>
  <c r="AD267" i="16" s="1"/>
  <c r="AB261" i="16"/>
  <c r="AD261" i="16" s="1"/>
  <c r="AB256" i="16"/>
  <c r="AD256" i="16" s="1"/>
  <c r="AB251" i="16"/>
  <c r="AD251" i="16" s="1"/>
  <c r="AB245" i="16"/>
  <c r="AD245" i="16" s="1"/>
  <c r="AB240" i="16"/>
  <c r="AD240" i="16" s="1"/>
  <c r="AB235" i="16"/>
  <c r="AD235" i="16" s="1"/>
  <c r="AB229" i="16"/>
  <c r="AD229" i="16" s="1"/>
  <c r="AB224" i="16"/>
  <c r="AD224" i="16" s="1"/>
  <c r="AB219" i="16"/>
  <c r="AD219" i="16" s="1"/>
  <c r="AB213" i="16"/>
  <c r="AD213" i="16" s="1"/>
  <c r="AB208" i="16"/>
  <c r="AD208" i="16" s="1"/>
  <c r="AB203" i="16"/>
  <c r="AD203" i="16" s="1"/>
  <c r="AB197" i="16"/>
  <c r="AD197" i="16" s="1"/>
  <c r="AB192" i="16"/>
  <c r="AD192" i="16" s="1"/>
  <c r="AB187" i="16"/>
  <c r="AD187" i="16" s="1"/>
  <c r="AB181" i="16"/>
  <c r="AD181" i="16" s="1"/>
  <c r="AB176" i="16"/>
  <c r="AD176" i="16" s="1"/>
  <c r="AB171" i="16"/>
  <c r="AD171" i="16" s="1"/>
  <c r="AB165" i="16"/>
  <c r="AD165" i="16" s="1"/>
  <c r="AB160" i="16"/>
  <c r="AD160" i="16" s="1"/>
  <c r="AB155" i="16"/>
  <c r="AD155" i="16" s="1"/>
  <c r="AB149" i="16"/>
  <c r="AD149" i="16" s="1"/>
  <c r="AB144" i="16"/>
  <c r="AD144" i="16" s="1"/>
  <c r="AB139" i="16"/>
  <c r="AD139" i="16" s="1"/>
  <c r="AB133" i="16"/>
  <c r="AD133" i="16" s="1"/>
  <c r="AB128" i="16"/>
  <c r="AD128" i="16" s="1"/>
  <c r="AB123" i="16"/>
  <c r="AD123" i="16" s="1"/>
  <c r="AB117" i="16"/>
  <c r="AD117" i="16" s="1"/>
  <c r="AB112" i="16"/>
  <c r="AD112" i="16" s="1"/>
  <c r="AB107" i="16"/>
  <c r="AD107" i="16" s="1"/>
  <c r="AB101" i="16"/>
  <c r="AD101" i="16" s="1"/>
  <c r="AB96" i="16"/>
  <c r="AD96" i="16" s="1"/>
  <c r="AB91" i="16"/>
  <c r="AD91" i="16" s="1"/>
  <c r="AB85" i="16"/>
  <c r="AD85" i="16" s="1"/>
  <c r="AB80" i="16"/>
  <c r="AD80" i="16" s="1"/>
  <c r="AB75" i="16"/>
  <c r="AD75" i="16" s="1"/>
  <c r="AB69" i="16"/>
  <c r="AD69" i="16" s="1"/>
  <c r="AB64" i="16"/>
  <c r="AD64" i="16" s="1"/>
  <c r="AB59" i="16"/>
  <c r="AD59" i="16" s="1"/>
  <c r="AB53" i="16"/>
  <c r="AD53" i="16" s="1"/>
  <c r="AB48" i="16"/>
  <c r="AD48" i="16" s="1"/>
  <c r="AB43" i="16"/>
  <c r="AD43" i="16" s="1"/>
  <c r="AB37" i="16"/>
  <c r="AD37" i="16" s="1"/>
  <c r="AB32" i="16"/>
  <c r="AD32" i="16" s="1"/>
  <c r="AB27" i="16"/>
  <c r="AD27" i="16" s="1"/>
  <c r="AB21" i="16"/>
  <c r="AD21" i="16" s="1"/>
  <c r="AB16" i="16"/>
  <c r="AD16" i="16" s="1"/>
  <c r="AB11" i="16"/>
  <c r="AD11" i="16" s="1"/>
  <c r="AB5" i="16"/>
  <c r="AD5" i="16" s="1"/>
  <c r="AB396" i="16"/>
  <c r="AD396" i="16" s="1"/>
  <c r="AB392" i="16"/>
  <c r="AD392" i="16" s="1"/>
  <c r="AB388" i="16"/>
  <c r="AD388" i="16" s="1"/>
  <c r="AB384" i="16"/>
  <c r="AD384" i="16" s="1"/>
  <c r="AB380" i="16"/>
  <c r="AD380" i="16" s="1"/>
  <c r="AB376" i="16"/>
  <c r="AD376" i="16" s="1"/>
  <c r="AB372" i="16"/>
  <c r="AD372" i="16" s="1"/>
  <c r="AB368" i="16"/>
  <c r="AD368" i="16" s="1"/>
  <c r="AB364" i="16"/>
  <c r="AD364" i="16" s="1"/>
  <c r="AB360" i="16"/>
  <c r="AD360" i="16" s="1"/>
  <c r="AB356" i="16"/>
  <c r="AD356" i="16" s="1"/>
  <c r="AB352" i="16"/>
  <c r="AD352" i="16" s="1"/>
  <c r="AB348" i="16"/>
  <c r="AD348" i="16" s="1"/>
  <c r="AB344" i="16"/>
  <c r="AD344" i="16" s="1"/>
  <c r="AB339" i="16"/>
  <c r="AD339" i="16" s="1"/>
  <c r="AB333" i="16"/>
  <c r="AD333" i="16" s="1"/>
  <c r="AB328" i="16"/>
  <c r="AD328" i="16" s="1"/>
  <c r="AB323" i="16"/>
  <c r="AD323" i="16" s="1"/>
  <c r="AB317" i="16"/>
  <c r="AD317" i="16" s="1"/>
  <c r="AB312" i="16"/>
  <c r="AD312" i="16" s="1"/>
  <c r="AB307" i="16"/>
  <c r="AD307" i="16" s="1"/>
  <c r="AB301" i="16"/>
  <c r="AD301" i="16" s="1"/>
  <c r="AB296" i="16"/>
  <c r="AD296" i="16" s="1"/>
  <c r="AB291" i="16"/>
  <c r="AD291" i="16" s="1"/>
  <c r="AB285" i="16"/>
  <c r="AD285" i="16" s="1"/>
  <c r="AB280" i="16"/>
  <c r="AD280" i="16" s="1"/>
  <c r="AB275" i="16"/>
  <c r="AD275" i="16" s="1"/>
  <c r="AB269" i="16"/>
  <c r="AD269" i="16" s="1"/>
  <c r="AB264" i="16"/>
  <c r="AD264" i="16" s="1"/>
  <c r="AB259" i="16"/>
  <c r="AD259" i="16" s="1"/>
  <c r="AB253" i="16"/>
  <c r="AD253" i="16" s="1"/>
  <c r="AB248" i="16"/>
  <c r="AD248" i="16" s="1"/>
  <c r="AB243" i="16"/>
  <c r="AD243" i="16" s="1"/>
  <c r="AB237" i="16"/>
  <c r="AD237" i="16" s="1"/>
  <c r="AB232" i="16"/>
  <c r="AD232" i="16" s="1"/>
  <c r="AB227" i="16"/>
  <c r="AD227" i="16" s="1"/>
  <c r="AB221" i="16"/>
  <c r="AD221" i="16" s="1"/>
  <c r="AB216" i="16"/>
  <c r="AD216" i="16" s="1"/>
  <c r="AB211" i="16"/>
  <c r="AD211" i="16" s="1"/>
  <c r="AB205" i="16"/>
  <c r="AD205" i="16" s="1"/>
  <c r="AB200" i="16"/>
  <c r="AD200" i="16" s="1"/>
  <c r="AB195" i="16"/>
  <c r="AD195" i="16" s="1"/>
  <c r="AB189" i="16"/>
  <c r="AD189" i="16" s="1"/>
  <c r="AB184" i="16"/>
  <c r="AD184" i="16" s="1"/>
  <c r="AB179" i="16"/>
  <c r="AD179" i="16" s="1"/>
  <c r="AB173" i="16"/>
  <c r="AD173" i="16" s="1"/>
  <c r="AB168" i="16"/>
  <c r="AD168" i="16" s="1"/>
  <c r="AB163" i="16"/>
  <c r="AD163" i="16" s="1"/>
  <c r="AB157" i="16"/>
  <c r="AD157" i="16" s="1"/>
  <c r="AB152" i="16"/>
  <c r="AD152" i="16" s="1"/>
  <c r="AB147" i="16"/>
  <c r="AD147" i="16" s="1"/>
  <c r="AB141" i="16"/>
  <c r="AD141" i="16" s="1"/>
  <c r="AB136" i="16"/>
  <c r="AD136" i="16" s="1"/>
  <c r="AB131" i="16"/>
  <c r="AD131" i="16" s="1"/>
  <c r="AB125" i="16"/>
  <c r="AD125" i="16" s="1"/>
  <c r="AB120" i="16"/>
  <c r="AD120" i="16" s="1"/>
  <c r="AB115" i="16"/>
  <c r="AD115" i="16" s="1"/>
  <c r="AB109" i="16"/>
  <c r="AD109" i="16" s="1"/>
  <c r="AB104" i="16"/>
  <c r="AD104" i="16" s="1"/>
  <c r="AB99" i="16"/>
  <c r="AD99" i="16" s="1"/>
  <c r="AB93" i="16"/>
  <c r="AD93" i="16" s="1"/>
  <c r="AB88" i="16"/>
  <c r="AD88" i="16" s="1"/>
  <c r="AB83" i="16"/>
  <c r="AD83" i="16" s="1"/>
  <c r="AB77" i="16"/>
  <c r="AD77" i="16" s="1"/>
  <c r="AB72" i="16"/>
  <c r="AD72" i="16" s="1"/>
  <c r="AB67" i="16"/>
  <c r="AD67" i="16" s="1"/>
  <c r="AB61" i="16"/>
  <c r="AD61" i="16" s="1"/>
  <c r="AB56" i="16"/>
  <c r="AD56" i="16" s="1"/>
  <c r="AB51" i="16"/>
  <c r="AD51" i="16" s="1"/>
  <c r="AB45" i="16"/>
  <c r="AD45" i="16" s="1"/>
  <c r="AB40" i="16"/>
  <c r="AD40" i="16" s="1"/>
  <c r="AB35" i="16"/>
  <c r="AD35" i="16" s="1"/>
  <c r="AB29" i="16"/>
  <c r="AD29" i="16" s="1"/>
  <c r="AB24" i="16"/>
  <c r="AD24" i="16" s="1"/>
  <c r="AB19" i="16"/>
  <c r="AD19" i="16" s="1"/>
  <c r="AB13" i="16"/>
  <c r="AD13" i="16" s="1"/>
  <c r="AB8" i="16"/>
  <c r="AD8" i="16" s="1"/>
  <c r="AB342" i="16"/>
  <c r="AD342" i="16" s="1"/>
  <c r="AB338" i="16"/>
  <c r="AD338" i="16" s="1"/>
  <c r="AB334" i="16"/>
  <c r="AD334" i="16" s="1"/>
  <c r="AB330" i="16"/>
  <c r="AD330" i="16" s="1"/>
  <c r="AB326" i="16"/>
  <c r="AD326" i="16" s="1"/>
  <c r="AB322" i="16"/>
  <c r="AD322" i="16" s="1"/>
  <c r="AB318" i="16"/>
  <c r="AD318" i="16" s="1"/>
  <c r="AB314" i="16"/>
  <c r="AD314" i="16" s="1"/>
  <c r="AB310" i="16"/>
  <c r="AD310" i="16" s="1"/>
  <c r="AB306" i="16"/>
  <c r="AD306" i="16" s="1"/>
  <c r="AB302" i="16"/>
  <c r="AD302" i="16" s="1"/>
  <c r="AB298" i="16"/>
  <c r="AD298" i="16" s="1"/>
  <c r="AB294" i="16"/>
  <c r="AD294" i="16" s="1"/>
  <c r="AB290" i="16"/>
  <c r="AD290" i="16" s="1"/>
  <c r="AB286" i="16"/>
  <c r="AD286" i="16" s="1"/>
  <c r="AB282" i="16"/>
  <c r="AD282" i="16" s="1"/>
  <c r="AB278" i="16"/>
  <c r="AD278" i="16" s="1"/>
  <c r="AB274" i="16"/>
  <c r="AD274" i="16" s="1"/>
  <c r="AB270" i="16"/>
  <c r="AD270" i="16" s="1"/>
  <c r="AB266" i="16"/>
  <c r="AD266" i="16" s="1"/>
  <c r="AB262" i="16"/>
  <c r="AD262" i="16" s="1"/>
  <c r="AB258" i="16"/>
  <c r="AD258" i="16" s="1"/>
  <c r="AB254" i="16"/>
  <c r="AD254" i="16" s="1"/>
  <c r="AB250" i="16"/>
  <c r="AD250" i="16" s="1"/>
  <c r="AB246" i="16"/>
  <c r="AD246" i="16" s="1"/>
  <c r="AB242" i="16"/>
  <c r="AD242" i="16" s="1"/>
  <c r="AB238" i="16"/>
  <c r="AD238" i="16" s="1"/>
  <c r="AB234" i="16"/>
  <c r="AD234" i="16" s="1"/>
  <c r="AB230" i="16"/>
  <c r="AD230" i="16" s="1"/>
  <c r="AB226" i="16"/>
  <c r="AD226" i="16" s="1"/>
  <c r="AB222" i="16"/>
  <c r="AD222" i="16" s="1"/>
  <c r="AB218" i="16"/>
  <c r="AD218" i="16" s="1"/>
  <c r="AB214" i="16"/>
  <c r="AD214" i="16" s="1"/>
  <c r="AB210" i="16"/>
  <c r="AD210" i="16" s="1"/>
  <c r="AB206" i="16"/>
  <c r="AD206" i="16" s="1"/>
  <c r="AB202" i="16"/>
  <c r="AD202" i="16" s="1"/>
  <c r="AB198" i="16"/>
  <c r="AD198" i="16" s="1"/>
  <c r="AB194" i="16"/>
  <c r="AD194" i="16" s="1"/>
  <c r="AB190" i="16"/>
  <c r="AD190" i="16" s="1"/>
  <c r="AB186" i="16"/>
  <c r="AD186" i="16" s="1"/>
  <c r="AB182" i="16"/>
  <c r="AD182" i="16" s="1"/>
  <c r="AB178" i="16"/>
  <c r="AD178" i="16" s="1"/>
  <c r="AB174" i="16"/>
  <c r="AD174" i="16" s="1"/>
  <c r="AB170" i="16"/>
  <c r="AD170" i="16" s="1"/>
  <c r="AB166" i="16"/>
  <c r="AD166" i="16" s="1"/>
  <c r="AB162" i="16"/>
  <c r="AD162" i="16" s="1"/>
  <c r="AB158" i="16"/>
  <c r="AD158" i="16" s="1"/>
  <c r="AB154" i="16"/>
  <c r="AD154" i="16" s="1"/>
  <c r="AB150" i="16"/>
  <c r="AD150" i="16" s="1"/>
  <c r="AB146" i="16"/>
  <c r="AD146" i="16" s="1"/>
  <c r="AB142" i="16"/>
  <c r="AD142" i="16" s="1"/>
  <c r="AB138" i="16"/>
  <c r="AD138" i="16" s="1"/>
  <c r="AB134" i="16"/>
  <c r="AD134" i="16" s="1"/>
  <c r="AB130" i="16"/>
  <c r="AD130" i="16" s="1"/>
  <c r="AB126" i="16"/>
  <c r="AD126" i="16" s="1"/>
  <c r="AB122" i="16"/>
  <c r="AD122" i="16" s="1"/>
  <c r="AB118" i="16"/>
  <c r="AD118" i="16" s="1"/>
  <c r="AB114" i="16"/>
  <c r="AD114" i="16" s="1"/>
  <c r="AB110" i="16"/>
  <c r="AD110" i="16" s="1"/>
  <c r="AB106" i="16"/>
  <c r="AD106" i="16" s="1"/>
  <c r="AB102" i="16"/>
  <c r="AD102" i="16" s="1"/>
  <c r="AB98" i="16"/>
  <c r="AD98" i="16" s="1"/>
  <c r="AB94" i="16"/>
  <c r="AD94" i="16" s="1"/>
  <c r="AB90" i="16"/>
  <c r="AD90" i="16" s="1"/>
  <c r="AB86" i="16"/>
  <c r="AD86" i="16" s="1"/>
  <c r="AB82" i="16"/>
  <c r="AD82" i="16" s="1"/>
  <c r="AB78" i="16"/>
  <c r="AD78" i="16" s="1"/>
  <c r="AB74" i="16"/>
  <c r="AD74" i="16" s="1"/>
  <c r="AB70" i="16"/>
  <c r="AD70" i="16" s="1"/>
  <c r="AB66" i="16"/>
  <c r="AD66" i="16" s="1"/>
  <c r="AB62" i="16"/>
  <c r="AD62" i="16" s="1"/>
  <c r="AB58" i="16"/>
  <c r="AD58" i="16" s="1"/>
  <c r="AB54" i="16"/>
  <c r="AD54" i="16" s="1"/>
  <c r="AB50" i="16"/>
  <c r="AD50" i="16" s="1"/>
  <c r="AB46" i="16"/>
  <c r="AD46" i="16" s="1"/>
  <c r="AB42" i="16"/>
  <c r="AD42" i="16" s="1"/>
  <c r="AB38" i="16"/>
  <c r="AD38" i="16" s="1"/>
  <c r="AB34" i="16"/>
  <c r="AD34" i="16" s="1"/>
  <c r="AB30" i="16"/>
  <c r="AD30" i="16" s="1"/>
  <c r="AB26" i="16"/>
  <c r="AD26" i="16" s="1"/>
  <c r="AB22" i="16"/>
  <c r="AD22" i="16" s="1"/>
  <c r="AB18" i="16"/>
  <c r="AD18" i="16" s="1"/>
  <c r="AB14" i="16"/>
  <c r="AD14" i="16" s="1"/>
  <c r="AB10" i="16"/>
  <c r="AD10" i="16" s="1"/>
  <c r="C39" i="17"/>
  <c r="B39" i="17"/>
  <c r="L367" i="17"/>
  <c r="K367" i="17"/>
  <c r="AD398" i="16" l="1"/>
  <c r="P4" i="15" a="1"/>
  <c r="P4" i="15" s="1"/>
  <c r="V4" i="15" l="1"/>
  <c r="R4" i="15"/>
  <c r="W4" i="15"/>
  <c r="S4" i="15"/>
  <c r="U4" i="15"/>
  <c r="Q4" i="15"/>
  <c r="X4" i="15"/>
  <c r="T4" i="15"/>
  <c r="B6" i="14" l="1"/>
  <c r="N9" i="14" l="1"/>
  <c r="M9" i="14"/>
  <c r="L9" i="14"/>
  <c r="K9" i="14"/>
  <c r="J9" i="14"/>
  <c r="I9" i="14"/>
  <c r="H9" i="14"/>
  <c r="G9" i="14"/>
  <c r="F9" i="14"/>
  <c r="N8" i="14"/>
  <c r="M8" i="14"/>
  <c r="L8" i="14"/>
  <c r="K8" i="14"/>
  <c r="J8" i="14"/>
  <c r="I8" i="14"/>
  <c r="H8" i="14"/>
  <c r="G8" i="14"/>
  <c r="F8" i="14"/>
  <c r="E9" i="14"/>
  <c r="E8" i="14"/>
  <c r="N6" i="14"/>
  <c r="M6" i="14"/>
  <c r="L6" i="14"/>
  <c r="K6" i="14"/>
  <c r="J6" i="14"/>
  <c r="I6" i="14"/>
  <c r="H6" i="14"/>
  <c r="G6" i="14"/>
  <c r="F6" i="14"/>
  <c r="E6" i="14"/>
  <c r="N5" i="14"/>
  <c r="M5" i="14"/>
  <c r="L5" i="14"/>
  <c r="K5" i="14"/>
  <c r="J5" i="14"/>
  <c r="I5" i="14"/>
  <c r="H5" i="14"/>
  <c r="G5" i="14"/>
  <c r="F5" i="14"/>
  <c r="E5" i="14"/>
  <c r="D2" i="16" l="1"/>
  <c r="D1" i="16"/>
  <c r="D1" i="15"/>
  <c r="D2" i="15"/>
  <c r="O21" i="14" l="1"/>
  <c r="M23" i="14"/>
  <c r="I23" i="14"/>
  <c r="M381" i="12" a="1"/>
  <c r="M381" i="12" s="1"/>
  <c r="M361" i="12" a="1"/>
  <c r="M361" i="12" s="1"/>
  <c r="M343" i="12" a="1"/>
  <c r="M343" i="12" s="1"/>
  <c r="M337" i="12" a="1"/>
  <c r="M337" i="12" s="1"/>
  <c r="M133" i="12" a="1"/>
  <c r="M133" i="12" s="1"/>
  <c r="M39" i="12" a="1"/>
  <c r="M39" i="12" s="1"/>
  <c r="L404" i="12"/>
  <c r="K404" i="12"/>
  <c r="J404" i="12"/>
  <c r="L403" i="12"/>
  <c r="K403" i="12"/>
  <c r="J403" i="12"/>
  <c r="L402" i="12"/>
  <c r="K402" i="12"/>
  <c r="J402" i="12"/>
  <c r="L401" i="12"/>
  <c r="K401" i="12"/>
  <c r="J401" i="12"/>
  <c r="L400" i="12"/>
  <c r="K400" i="12"/>
  <c r="J400" i="12"/>
  <c r="L399" i="12"/>
  <c r="K399" i="12"/>
  <c r="J399" i="12"/>
  <c r="L398" i="12"/>
  <c r="K398" i="12"/>
  <c r="J398" i="12"/>
  <c r="L397" i="12"/>
  <c r="K397" i="12"/>
  <c r="J397" i="12"/>
  <c r="L396" i="12"/>
  <c r="K396" i="12"/>
  <c r="J396" i="12"/>
  <c r="L395" i="12"/>
  <c r="K395" i="12"/>
  <c r="J395" i="12"/>
  <c r="L394" i="12"/>
  <c r="K394" i="12"/>
  <c r="J394" i="12"/>
  <c r="L393" i="12"/>
  <c r="K393" i="12"/>
  <c r="J393" i="12"/>
  <c r="L392" i="12"/>
  <c r="K392" i="12"/>
  <c r="J392" i="12"/>
  <c r="L391" i="12"/>
  <c r="K391" i="12"/>
  <c r="J391" i="12"/>
  <c r="L390" i="12"/>
  <c r="K390" i="12"/>
  <c r="J390" i="12"/>
  <c r="L389" i="12"/>
  <c r="K389" i="12"/>
  <c r="J389" i="12"/>
  <c r="L388" i="12"/>
  <c r="K388" i="12"/>
  <c r="J388" i="12"/>
  <c r="L387" i="12"/>
  <c r="K387" i="12"/>
  <c r="J387" i="12"/>
  <c r="L386" i="12"/>
  <c r="K386" i="12"/>
  <c r="J386" i="12"/>
  <c r="L385" i="12"/>
  <c r="K385" i="12"/>
  <c r="J385" i="12"/>
  <c r="L384" i="12"/>
  <c r="K384" i="12"/>
  <c r="J384" i="12"/>
  <c r="L383" i="12"/>
  <c r="K383" i="12"/>
  <c r="J383" i="12"/>
  <c r="L382" i="12"/>
  <c r="K382" i="12"/>
  <c r="J382" i="12"/>
  <c r="L381" i="12"/>
  <c r="K381" i="12"/>
  <c r="J381" i="12"/>
  <c r="L380" i="12"/>
  <c r="K380" i="12"/>
  <c r="J380" i="12"/>
  <c r="L379" i="12"/>
  <c r="K379" i="12"/>
  <c r="J379" i="12"/>
  <c r="L378" i="12"/>
  <c r="K378" i="12"/>
  <c r="J378" i="12"/>
  <c r="L377" i="12"/>
  <c r="K377" i="12"/>
  <c r="J377" i="12"/>
  <c r="L376" i="12"/>
  <c r="K376" i="12"/>
  <c r="J376" i="12"/>
  <c r="L375" i="12"/>
  <c r="K375" i="12"/>
  <c r="J375" i="12"/>
  <c r="L374" i="12"/>
  <c r="K374" i="12"/>
  <c r="J374" i="12"/>
  <c r="L373" i="12"/>
  <c r="K373" i="12"/>
  <c r="J373" i="12"/>
  <c r="L372" i="12"/>
  <c r="K372" i="12"/>
  <c r="J372" i="12"/>
  <c r="L371" i="12"/>
  <c r="K371" i="12"/>
  <c r="J371" i="12"/>
  <c r="L370" i="12"/>
  <c r="K370" i="12"/>
  <c r="J370" i="12"/>
  <c r="L369" i="12"/>
  <c r="K369" i="12"/>
  <c r="J369" i="12"/>
  <c r="L368" i="12"/>
  <c r="K368" i="12"/>
  <c r="J368" i="12"/>
  <c r="L367" i="12"/>
  <c r="K367" i="12"/>
  <c r="J367" i="12"/>
  <c r="L366" i="12"/>
  <c r="K366" i="12"/>
  <c r="J366" i="12"/>
  <c r="L365" i="12"/>
  <c r="K365" i="12"/>
  <c r="J365" i="12"/>
  <c r="L364" i="12"/>
  <c r="K364" i="12"/>
  <c r="J364" i="12"/>
  <c r="L363" i="12"/>
  <c r="K363" i="12"/>
  <c r="J363" i="12"/>
  <c r="L362" i="12"/>
  <c r="K362" i="12"/>
  <c r="J362" i="12"/>
  <c r="L361" i="12"/>
  <c r="K361" i="12"/>
  <c r="J361" i="12"/>
  <c r="L360" i="12"/>
  <c r="K360" i="12"/>
  <c r="J360" i="12"/>
  <c r="L359" i="12"/>
  <c r="K359" i="12"/>
  <c r="J359" i="12"/>
  <c r="L358" i="12"/>
  <c r="K358" i="12"/>
  <c r="J358" i="12"/>
  <c r="L357" i="12"/>
  <c r="K357" i="12"/>
  <c r="J357" i="12"/>
  <c r="L356" i="12"/>
  <c r="K356" i="12"/>
  <c r="J356" i="12"/>
  <c r="L355" i="12"/>
  <c r="K355" i="12"/>
  <c r="J355" i="12"/>
  <c r="L354" i="12"/>
  <c r="K354" i="12"/>
  <c r="J354" i="12"/>
  <c r="L353" i="12"/>
  <c r="K353" i="12"/>
  <c r="J353" i="12"/>
  <c r="L352" i="12"/>
  <c r="K352" i="12"/>
  <c r="J352" i="12"/>
  <c r="L351" i="12"/>
  <c r="K351" i="12"/>
  <c r="J351" i="12"/>
  <c r="L350" i="12"/>
  <c r="K350" i="12"/>
  <c r="J350" i="12"/>
  <c r="L349" i="12"/>
  <c r="K349" i="12"/>
  <c r="J349" i="12"/>
  <c r="L348" i="12"/>
  <c r="K348" i="12"/>
  <c r="J348" i="12"/>
  <c r="L347" i="12"/>
  <c r="K347" i="12"/>
  <c r="J347" i="12"/>
  <c r="L346" i="12"/>
  <c r="K346" i="12"/>
  <c r="J346" i="12"/>
  <c r="L345" i="12"/>
  <c r="K345" i="12"/>
  <c r="J345" i="12"/>
  <c r="L344" i="12"/>
  <c r="K344" i="12"/>
  <c r="J344" i="12"/>
  <c r="L343" i="12"/>
  <c r="K343" i="12"/>
  <c r="J343" i="12"/>
  <c r="L342" i="12"/>
  <c r="K342" i="12"/>
  <c r="J342" i="12"/>
  <c r="L341" i="12"/>
  <c r="K341" i="12"/>
  <c r="J341" i="12"/>
  <c r="L340" i="12"/>
  <c r="K340" i="12"/>
  <c r="J340" i="12"/>
  <c r="L339" i="12"/>
  <c r="K339" i="12"/>
  <c r="J339" i="12"/>
  <c r="L338" i="12"/>
  <c r="K338" i="12"/>
  <c r="J338" i="12"/>
  <c r="L337" i="12"/>
  <c r="K337" i="12"/>
  <c r="J337" i="12"/>
  <c r="L336" i="12"/>
  <c r="K336" i="12"/>
  <c r="J336" i="12"/>
  <c r="L335" i="12"/>
  <c r="K335" i="12"/>
  <c r="J335" i="12"/>
  <c r="L334" i="12"/>
  <c r="K334" i="12"/>
  <c r="J334" i="12"/>
  <c r="L333" i="12"/>
  <c r="K333" i="12"/>
  <c r="J333" i="12"/>
  <c r="L332" i="12"/>
  <c r="K332" i="12"/>
  <c r="J332" i="12"/>
  <c r="L331" i="12"/>
  <c r="K331" i="12"/>
  <c r="J331" i="12"/>
  <c r="L330" i="12"/>
  <c r="K330" i="12"/>
  <c r="J330" i="12"/>
  <c r="L329" i="12"/>
  <c r="K329" i="12"/>
  <c r="J329" i="12"/>
  <c r="L328" i="12"/>
  <c r="K328" i="12"/>
  <c r="J328" i="12"/>
  <c r="L327" i="12"/>
  <c r="K327" i="12"/>
  <c r="J327" i="12"/>
  <c r="L326" i="12"/>
  <c r="K326" i="12"/>
  <c r="J326" i="12"/>
  <c r="L325" i="12"/>
  <c r="K325" i="12"/>
  <c r="J325" i="12"/>
  <c r="L324" i="12"/>
  <c r="K324" i="12"/>
  <c r="J324" i="12"/>
  <c r="L323" i="12"/>
  <c r="K323" i="12"/>
  <c r="J323" i="12"/>
  <c r="L322" i="12"/>
  <c r="K322" i="12"/>
  <c r="J322" i="12"/>
  <c r="L321" i="12"/>
  <c r="K321" i="12"/>
  <c r="J321" i="12"/>
  <c r="L320" i="12"/>
  <c r="K320" i="12"/>
  <c r="J320" i="12"/>
  <c r="L319" i="12"/>
  <c r="K319" i="12"/>
  <c r="J319" i="12"/>
  <c r="L318" i="12"/>
  <c r="K318" i="12"/>
  <c r="J318" i="12"/>
  <c r="L317" i="12"/>
  <c r="K317" i="12"/>
  <c r="J317" i="12"/>
  <c r="L316" i="12"/>
  <c r="K316" i="12"/>
  <c r="J316" i="12"/>
  <c r="L315" i="12"/>
  <c r="K315" i="12"/>
  <c r="J315" i="12"/>
  <c r="L314" i="12"/>
  <c r="K314" i="12"/>
  <c r="J314" i="12"/>
  <c r="L313" i="12"/>
  <c r="K313" i="12"/>
  <c r="J313" i="12"/>
  <c r="L312" i="12"/>
  <c r="K312" i="12"/>
  <c r="J312" i="12"/>
  <c r="L311" i="12"/>
  <c r="K311" i="12"/>
  <c r="J311" i="12"/>
  <c r="L310" i="12"/>
  <c r="K310" i="12"/>
  <c r="J310" i="12"/>
  <c r="L309" i="12"/>
  <c r="K309" i="12"/>
  <c r="J309" i="12"/>
  <c r="L308" i="12"/>
  <c r="K308" i="12"/>
  <c r="J308" i="12"/>
  <c r="L307" i="12"/>
  <c r="K307" i="12"/>
  <c r="J307" i="12"/>
  <c r="L306" i="12"/>
  <c r="K306" i="12"/>
  <c r="J306" i="12"/>
  <c r="L305" i="12"/>
  <c r="K305" i="12"/>
  <c r="J305" i="12"/>
  <c r="L304" i="12"/>
  <c r="K304" i="12"/>
  <c r="J304" i="12"/>
  <c r="L303" i="12"/>
  <c r="K303" i="12"/>
  <c r="J303" i="12"/>
  <c r="L302" i="12"/>
  <c r="K302" i="12"/>
  <c r="J302" i="12"/>
  <c r="L301" i="12"/>
  <c r="K301" i="12"/>
  <c r="J301" i="12"/>
  <c r="L300" i="12"/>
  <c r="K300" i="12"/>
  <c r="J300" i="12"/>
  <c r="L299" i="12"/>
  <c r="K299" i="12"/>
  <c r="J299" i="12"/>
  <c r="L298" i="12"/>
  <c r="K298" i="12"/>
  <c r="J298" i="12"/>
  <c r="L297" i="12"/>
  <c r="K297" i="12"/>
  <c r="J297" i="12"/>
  <c r="L296" i="12"/>
  <c r="K296" i="12"/>
  <c r="J296" i="12"/>
  <c r="L295" i="12"/>
  <c r="K295" i="12"/>
  <c r="J295" i="12"/>
  <c r="L294" i="12"/>
  <c r="K294" i="12"/>
  <c r="J294" i="12"/>
  <c r="L293" i="12"/>
  <c r="K293" i="12"/>
  <c r="J293" i="12"/>
  <c r="L292" i="12"/>
  <c r="K292" i="12"/>
  <c r="J292" i="12"/>
  <c r="L291" i="12"/>
  <c r="K291" i="12"/>
  <c r="J291" i="12"/>
  <c r="L290" i="12"/>
  <c r="K290" i="12"/>
  <c r="J290" i="12"/>
  <c r="L289" i="12"/>
  <c r="K289" i="12"/>
  <c r="J289" i="12"/>
  <c r="L288" i="12"/>
  <c r="K288" i="12"/>
  <c r="J288" i="12"/>
  <c r="L287" i="12"/>
  <c r="K287" i="12"/>
  <c r="J287" i="12"/>
  <c r="L286" i="12"/>
  <c r="K286" i="12"/>
  <c r="J286" i="12"/>
  <c r="L285" i="12"/>
  <c r="K285" i="12"/>
  <c r="J285" i="12"/>
  <c r="L284" i="12"/>
  <c r="K284" i="12"/>
  <c r="J284" i="12"/>
  <c r="L283" i="12"/>
  <c r="K283" i="12"/>
  <c r="J283" i="12"/>
  <c r="L282" i="12"/>
  <c r="K282" i="12"/>
  <c r="J282" i="12"/>
  <c r="L281" i="12"/>
  <c r="K281" i="12"/>
  <c r="J281" i="12"/>
  <c r="L280" i="12"/>
  <c r="K280" i="12"/>
  <c r="J280" i="12"/>
  <c r="L279" i="12"/>
  <c r="K279" i="12"/>
  <c r="J279" i="12"/>
  <c r="L278" i="12"/>
  <c r="K278" i="12"/>
  <c r="J278" i="12"/>
  <c r="L277" i="12"/>
  <c r="K277" i="12"/>
  <c r="J277" i="12"/>
  <c r="L276" i="12"/>
  <c r="K276" i="12"/>
  <c r="J276" i="12"/>
  <c r="L275" i="12"/>
  <c r="K275" i="12"/>
  <c r="J275" i="12"/>
  <c r="L274" i="12"/>
  <c r="K274" i="12"/>
  <c r="J274" i="12"/>
  <c r="L273" i="12"/>
  <c r="K273" i="12"/>
  <c r="J273" i="12"/>
  <c r="L272" i="12"/>
  <c r="K272" i="12"/>
  <c r="J272" i="12"/>
  <c r="L271" i="12"/>
  <c r="K271" i="12"/>
  <c r="J271" i="12"/>
  <c r="L270" i="12"/>
  <c r="K270" i="12"/>
  <c r="J270" i="12"/>
  <c r="L269" i="12"/>
  <c r="K269" i="12"/>
  <c r="J269" i="12"/>
  <c r="L268" i="12"/>
  <c r="K268" i="12"/>
  <c r="J268" i="12"/>
  <c r="L267" i="12"/>
  <c r="K267" i="12"/>
  <c r="J267" i="12"/>
  <c r="L266" i="12"/>
  <c r="K266" i="12"/>
  <c r="J266" i="12"/>
  <c r="L265" i="12"/>
  <c r="K265" i="12"/>
  <c r="J265" i="12"/>
  <c r="L264" i="12"/>
  <c r="K264" i="12"/>
  <c r="J264" i="12"/>
  <c r="L263" i="12"/>
  <c r="K263" i="12"/>
  <c r="J263" i="12"/>
  <c r="L262" i="12"/>
  <c r="K262" i="12"/>
  <c r="J262" i="12"/>
  <c r="L261" i="12"/>
  <c r="K261" i="12"/>
  <c r="J261" i="12"/>
  <c r="L260" i="12"/>
  <c r="K260" i="12"/>
  <c r="J260" i="12"/>
  <c r="L259" i="12"/>
  <c r="K259" i="12"/>
  <c r="J259" i="12"/>
  <c r="L258" i="12"/>
  <c r="K258" i="12"/>
  <c r="J258" i="12"/>
  <c r="L257" i="12"/>
  <c r="K257" i="12"/>
  <c r="J257" i="12"/>
  <c r="L256" i="12"/>
  <c r="K256" i="12"/>
  <c r="J256" i="12"/>
  <c r="L255" i="12"/>
  <c r="K255" i="12"/>
  <c r="J255" i="12"/>
  <c r="L254" i="12"/>
  <c r="K254" i="12"/>
  <c r="J254" i="12"/>
  <c r="L253" i="12"/>
  <c r="K253" i="12"/>
  <c r="J253" i="12"/>
  <c r="L252" i="12"/>
  <c r="K252" i="12"/>
  <c r="J252" i="12"/>
  <c r="L251" i="12"/>
  <c r="K251" i="12"/>
  <c r="J251" i="12"/>
  <c r="L250" i="12"/>
  <c r="K250" i="12"/>
  <c r="J250" i="12"/>
  <c r="L249" i="12"/>
  <c r="K249" i="12"/>
  <c r="J249" i="12"/>
  <c r="L248" i="12"/>
  <c r="K248" i="12"/>
  <c r="J248" i="12"/>
  <c r="L247" i="12"/>
  <c r="K247" i="12"/>
  <c r="J247" i="12"/>
  <c r="L246" i="12"/>
  <c r="K246" i="12"/>
  <c r="J246" i="12"/>
  <c r="L245" i="12"/>
  <c r="K245" i="12"/>
  <c r="J245" i="12"/>
  <c r="L244" i="12"/>
  <c r="K244" i="12"/>
  <c r="J244" i="12"/>
  <c r="L243" i="12"/>
  <c r="K243" i="12"/>
  <c r="J243" i="12"/>
  <c r="L242" i="12"/>
  <c r="K242" i="12"/>
  <c r="J242" i="12"/>
  <c r="L241" i="12"/>
  <c r="K241" i="12"/>
  <c r="J241" i="12"/>
  <c r="L240" i="12"/>
  <c r="K240" i="12"/>
  <c r="J240" i="12"/>
  <c r="L239" i="12"/>
  <c r="K239" i="12"/>
  <c r="J239" i="12"/>
  <c r="L238" i="12"/>
  <c r="K238" i="12"/>
  <c r="J238" i="12"/>
  <c r="L237" i="12"/>
  <c r="K237" i="12"/>
  <c r="J237" i="12"/>
  <c r="L236" i="12"/>
  <c r="K236" i="12"/>
  <c r="J236" i="12"/>
  <c r="L235" i="12"/>
  <c r="K235" i="12"/>
  <c r="J235" i="12"/>
  <c r="L234" i="12"/>
  <c r="K234" i="12"/>
  <c r="J234" i="12"/>
  <c r="L233" i="12"/>
  <c r="K233" i="12"/>
  <c r="J233" i="12"/>
  <c r="L232" i="12"/>
  <c r="K232" i="12"/>
  <c r="J232" i="12"/>
  <c r="L231" i="12"/>
  <c r="K231" i="12"/>
  <c r="J231" i="12"/>
  <c r="L230" i="12"/>
  <c r="K230" i="12"/>
  <c r="J230" i="12"/>
  <c r="L229" i="12"/>
  <c r="K229" i="12"/>
  <c r="J229" i="12"/>
  <c r="L228" i="12"/>
  <c r="K228" i="12"/>
  <c r="J228" i="12"/>
  <c r="L227" i="12"/>
  <c r="K227" i="12"/>
  <c r="J227" i="12"/>
  <c r="L226" i="12"/>
  <c r="K226" i="12"/>
  <c r="J226" i="12"/>
  <c r="L225" i="12"/>
  <c r="K225" i="12"/>
  <c r="J225" i="12"/>
  <c r="L224" i="12"/>
  <c r="K224" i="12"/>
  <c r="J224" i="12"/>
  <c r="L223" i="12"/>
  <c r="K223" i="12"/>
  <c r="J223" i="12"/>
  <c r="L222" i="12"/>
  <c r="K222" i="12"/>
  <c r="J222" i="12"/>
  <c r="L221" i="12"/>
  <c r="K221" i="12"/>
  <c r="J221" i="12"/>
  <c r="L220" i="12"/>
  <c r="K220" i="12"/>
  <c r="J220" i="12"/>
  <c r="L219" i="12"/>
  <c r="K219" i="12"/>
  <c r="J219" i="12"/>
  <c r="L218" i="12"/>
  <c r="K218" i="12"/>
  <c r="J218" i="12"/>
  <c r="L217" i="12"/>
  <c r="K217" i="12"/>
  <c r="J217" i="12"/>
  <c r="L216" i="12"/>
  <c r="K216" i="12"/>
  <c r="J216" i="12"/>
  <c r="L215" i="12"/>
  <c r="K215" i="12"/>
  <c r="J215" i="12"/>
  <c r="L214" i="12"/>
  <c r="K214" i="12"/>
  <c r="J214" i="12"/>
  <c r="L213" i="12"/>
  <c r="K213" i="12"/>
  <c r="J213" i="12"/>
  <c r="L212" i="12"/>
  <c r="K212" i="12"/>
  <c r="J212" i="12"/>
  <c r="L211" i="12"/>
  <c r="K211" i="12"/>
  <c r="J211" i="12"/>
  <c r="L210" i="12"/>
  <c r="K210" i="12"/>
  <c r="J210" i="12"/>
  <c r="L209" i="12"/>
  <c r="K209" i="12"/>
  <c r="J209" i="12"/>
  <c r="L208" i="12"/>
  <c r="K208" i="12"/>
  <c r="J208" i="12"/>
  <c r="L207" i="12"/>
  <c r="K207" i="12"/>
  <c r="J207" i="12"/>
  <c r="L206" i="12"/>
  <c r="K206" i="12"/>
  <c r="J206" i="12"/>
  <c r="L205" i="12"/>
  <c r="K205" i="12"/>
  <c r="J205" i="12"/>
  <c r="L204" i="12"/>
  <c r="K204" i="12"/>
  <c r="J204" i="12"/>
  <c r="L203" i="12"/>
  <c r="K203" i="12"/>
  <c r="J203" i="12"/>
  <c r="L202" i="12"/>
  <c r="K202" i="12"/>
  <c r="J202" i="12"/>
  <c r="L201" i="12"/>
  <c r="K201" i="12"/>
  <c r="J201" i="12"/>
  <c r="L200" i="12"/>
  <c r="K200" i="12"/>
  <c r="J200" i="12"/>
  <c r="L199" i="12"/>
  <c r="K199" i="12"/>
  <c r="J199" i="12"/>
  <c r="L198" i="12"/>
  <c r="K198" i="12"/>
  <c r="J198" i="12"/>
  <c r="L197" i="12"/>
  <c r="K197" i="12"/>
  <c r="J197" i="12"/>
  <c r="L196" i="12"/>
  <c r="K196" i="12"/>
  <c r="J196" i="12"/>
  <c r="L195" i="12"/>
  <c r="K195" i="12"/>
  <c r="J195" i="12"/>
  <c r="L194" i="12"/>
  <c r="K194" i="12"/>
  <c r="J194" i="12"/>
  <c r="L193" i="12"/>
  <c r="K193" i="12"/>
  <c r="J193" i="12"/>
  <c r="L192" i="12"/>
  <c r="K192" i="12"/>
  <c r="J192" i="12"/>
  <c r="L191" i="12"/>
  <c r="K191" i="12"/>
  <c r="J191" i="12"/>
  <c r="L190" i="12"/>
  <c r="K190" i="12"/>
  <c r="J190" i="12"/>
  <c r="L189" i="12"/>
  <c r="K189" i="12"/>
  <c r="J189" i="12"/>
  <c r="L188" i="12"/>
  <c r="K188" i="12"/>
  <c r="J188" i="12"/>
  <c r="L187" i="12"/>
  <c r="K187" i="12"/>
  <c r="J187" i="12"/>
  <c r="L186" i="12"/>
  <c r="K186" i="12"/>
  <c r="J186" i="12"/>
  <c r="L185" i="12"/>
  <c r="K185" i="12"/>
  <c r="J185" i="12"/>
  <c r="L184" i="12"/>
  <c r="K184" i="12"/>
  <c r="J184" i="12"/>
  <c r="L183" i="12"/>
  <c r="K183" i="12"/>
  <c r="J183" i="12"/>
  <c r="L182" i="12"/>
  <c r="K182" i="12"/>
  <c r="J182" i="12"/>
  <c r="L181" i="12"/>
  <c r="K181" i="12"/>
  <c r="J181" i="12"/>
  <c r="L180" i="12"/>
  <c r="K180" i="12"/>
  <c r="J180" i="12"/>
  <c r="L179" i="12"/>
  <c r="K179" i="12"/>
  <c r="J179" i="12"/>
  <c r="L178" i="12"/>
  <c r="K178" i="12"/>
  <c r="J178" i="12"/>
  <c r="L177" i="12"/>
  <c r="K177" i="12"/>
  <c r="J177" i="12"/>
  <c r="L176" i="12"/>
  <c r="K176" i="12"/>
  <c r="J176" i="12"/>
  <c r="L175" i="12"/>
  <c r="K175" i="12"/>
  <c r="J175" i="12"/>
  <c r="L174" i="12"/>
  <c r="K174" i="12"/>
  <c r="J174" i="12"/>
  <c r="L173" i="12"/>
  <c r="K173" i="12"/>
  <c r="J173" i="12"/>
  <c r="L172" i="12"/>
  <c r="K172" i="12"/>
  <c r="J172" i="12"/>
  <c r="L171" i="12"/>
  <c r="K171" i="12"/>
  <c r="J171" i="12"/>
  <c r="L170" i="12"/>
  <c r="K170" i="12"/>
  <c r="J170" i="12"/>
  <c r="L169" i="12"/>
  <c r="K169" i="12"/>
  <c r="J169" i="12"/>
  <c r="L168" i="12"/>
  <c r="K168" i="12"/>
  <c r="J168" i="12"/>
  <c r="L167" i="12"/>
  <c r="K167" i="12"/>
  <c r="J167" i="12"/>
  <c r="L166" i="12"/>
  <c r="K166" i="12"/>
  <c r="J166" i="12"/>
  <c r="L165" i="12"/>
  <c r="K165" i="12"/>
  <c r="J165" i="12"/>
  <c r="L164" i="12"/>
  <c r="K164" i="12"/>
  <c r="J164" i="12"/>
  <c r="L163" i="12"/>
  <c r="K163" i="12"/>
  <c r="J163" i="12"/>
  <c r="L162" i="12"/>
  <c r="K162" i="12"/>
  <c r="J162" i="12"/>
  <c r="L161" i="12"/>
  <c r="K161" i="12"/>
  <c r="J161" i="12"/>
  <c r="L160" i="12"/>
  <c r="K160" i="12"/>
  <c r="J160" i="12"/>
  <c r="L159" i="12"/>
  <c r="K159" i="12"/>
  <c r="J159" i="12"/>
  <c r="L158" i="12"/>
  <c r="K158" i="12"/>
  <c r="J158" i="12"/>
  <c r="L157" i="12"/>
  <c r="K157" i="12"/>
  <c r="J157" i="12"/>
  <c r="L156" i="12"/>
  <c r="K156" i="12"/>
  <c r="J156" i="12"/>
  <c r="L155" i="12"/>
  <c r="K155" i="12"/>
  <c r="J155" i="12"/>
  <c r="L154" i="12"/>
  <c r="K154" i="12"/>
  <c r="J154" i="12"/>
  <c r="L153" i="12"/>
  <c r="K153" i="12"/>
  <c r="J153" i="12"/>
  <c r="L152" i="12"/>
  <c r="K152" i="12"/>
  <c r="J152" i="12"/>
  <c r="L151" i="12"/>
  <c r="K151" i="12"/>
  <c r="J151" i="12"/>
  <c r="L150" i="12"/>
  <c r="K150" i="12"/>
  <c r="J150" i="12"/>
  <c r="L149" i="12"/>
  <c r="K149" i="12"/>
  <c r="J149" i="12"/>
  <c r="L148" i="12"/>
  <c r="K148" i="12"/>
  <c r="J148" i="12"/>
  <c r="L147" i="12"/>
  <c r="K147" i="12"/>
  <c r="J147" i="12"/>
  <c r="L146" i="12"/>
  <c r="K146" i="12"/>
  <c r="J146" i="12"/>
  <c r="L145" i="12"/>
  <c r="K145" i="12"/>
  <c r="J145" i="12"/>
  <c r="L144" i="12"/>
  <c r="K144" i="12"/>
  <c r="J144" i="12"/>
  <c r="L143" i="12"/>
  <c r="K143" i="12"/>
  <c r="J143" i="12"/>
  <c r="L142" i="12"/>
  <c r="K142" i="12"/>
  <c r="J142" i="12"/>
  <c r="L141" i="12"/>
  <c r="K141" i="12"/>
  <c r="J141" i="12"/>
  <c r="L140" i="12"/>
  <c r="K140" i="12"/>
  <c r="J140" i="12"/>
  <c r="L139" i="12"/>
  <c r="K139" i="12"/>
  <c r="J139" i="12"/>
  <c r="L138" i="12"/>
  <c r="K138" i="12"/>
  <c r="J138" i="12"/>
  <c r="L137" i="12"/>
  <c r="K137" i="12"/>
  <c r="J137" i="12"/>
  <c r="L136" i="12"/>
  <c r="K136" i="12"/>
  <c r="J136" i="12"/>
  <c r="L135" i="12"/>
  <c r="K135" i="12"/>
  <c r="J135" i="12"/>
  <c r="L134" i="12"/>
  <c r="K134" i="12"/>
  <c r="J134" i="12"/>
  <c r="L133" i="12"/>
  <c r="K133" i="12"/>
  <c r="J133" i="12"/>
  <c r="L132" i="12"/>
  <c r="K132" i="12"/>
  <c r="J132" i="12"/>
  <c r="L131" i="12"/>
  <c r="K131" i="12"/>
  <c r="J131" i="12"/>
  <c r="L130" i="12"/>
  <c r="K130" i="12"/>
  <c r="J130" i="12"/>
  <c r="L129" i="12"/>
  <c r="K129" i="12"/>
  <c r="J129" i="12"/>
  <c r="L128" i="12"/>
  <c r="K128" i="12"/>
  <c r="J128" i="12"/>
  <c r="L127" i="12"/>
  <c r="K127" i="12"/>
  <c r="J127" i="12"/>
  <c r="L126" i="12"/>
  <c r="K126" i="12"/>
  <c r="J126" i="12"/>
  <c r="L125" i="12"/>
  <c r="K125" i="12"/>
  <c r="J125" i="12"/>
  <c r="L124" i="12"/>
  <c r="K124" i="12"/>
  <c r="J124" i="12"/>
  <c r="L123" i="12"/>
  <c r="K123" i="12"/>
  <c r="J123" i="12"/>
  <c r="L122" i="12"/>
  <c r="K122" i="12"/>
  <c r="J122" i="12"/>
  <c r="L121" i="12"/>
  <c r="K121" i="12"/>
  <c r="J121" i="12"/>
  <c r="L120" i="12"/>
  <c r="K120" i="12"/>
  <c r="J120" i="12"/>
  <c r="L119" i="12"/>
  <c r="K119" i="12"/>
  <c r="J119" i="12"/>
  <c r="L118" i="12"/>
  <c r="K118" i="12"/>
  <c r="J118" i="12"/>
  <c r="L117" i="12"/>
  <c r="K117" i="12"/>
  <c r="J117" i="12"/>
  <c r="L116" i="12"/>
  <c r="K116" i="12"/>
  <c r="J116" i="12"/>
  <c r="L115" i="12"/>
  <c r="K115" i="12"/>
  <c r="J115" i="12"/>
  <c r="L114" i="12"/>
  <c r="K114" i="12"/>
  <c r="J114" i="12"/>
  <c r="L113" i="12"/>
  <c r="K113" i="12"/>
  <c r="J113" i="12"/>
  <c r="L112" i="12"/>
  <c r="K112" i="12"/>
  <c r="J112" i="12"/>
  <c r="L111" i="12"/>
  <c r="K111" i="12"/>
  <c r="J111" i="12"/>
  <c r="L110" i="12"/>
  <c r="K110" i="12"/>
  <c r="J110" i="12"/>
  <c r="L109" i="12"/>
  <c r="K109" i="12"/>
  <c r="J109" i="12"/>
  <c r="L108" i="12"/>
  <c r="K108" i="12"/>
  <c r="J108" i="12"/>
  <c r="L107" i="12"/>
  <c r="K107" i="12"/>
  <c r="J107" i="12"/>
  <c r="L106" i="12"/>
  <c r="K106" i="12"/>
  <c r="J106" i="12"/>
  <c r="L105" i="12"/>
  <c r="K105" i="12"/>
  <c r="J105" i="12"/>
  <c r="L104" i="12"/>
  <c r="K104" i="12"/>
  <c r="J104" i="12"/>
  <c r="L103" i="12"/>
  <c r="K103" i="12"/>
  <c r="J103" i="12"/>
  <c r="L102" i="12"/>
  <c r="K102" i="12"/>
  <c r="J102" i="12"/>
  <c r="L101" i="12"/>
  <c r="K101" i="12"/>
  <c r="J101" i="12"/>
  <c r="L100" i="12"/>
  <c r="K100" i="12"/>
  <c r="J100" i="12"/>
  <c r="L99" i="12"/>
  <c r="K99" i="12"/>
  <c r="J99" i="12"/>
  <c r="L98" i="12"/>
  <c r="K98" i="12"/>
  <c r="J98" i="12"/>
  <c r="L97" i="12"/>
  <c r="K97" i="12"/>
  <c r="J97" i="12"/>
  <c r="L96" i="12"/>
  <c r="K96" i="12"/>
  <c r="J96" i="12"/>
  <c r="L95" i="12"/>
  <c r="K95" i="12"/>
  <c r="J95" i="12"/>
  <c r="L94" i="12"/>
  <c r="K94" i="12"/>
  <c r="J94" i="12"/>
  <c r="L93" i="12"/>
  <c r="K93" i="12"/>
  <c r="J93" i="12"/>
  <c r="L92" i="12"/>
  <c r="K92" i="12"/>
  <c r="J92" i="12"/>
  <c r="L91" i="12"/>
  <c r="K91" i="12"/>
  <c r="J91" i="12"/>
  <c r="L90" i="12"/>
  <c r="K90" i="12"/>
  <c r="J90" i="12"/>
  <c r="L89" i="12"/>
  <c r="K89" i="12"/>
  <c r="J89" i="12"/>
  <c r="L88" i="12"/>
  <c r="K88" i="12"/>
  <c r="J88" i="12"/>
  <c r="L87" i="12"/>
  <c r="K87" i="12"/>
  <c r="J87" i="12"/>
  <c r="L86" i="12"/>
  <c r="K86" i="12"/>
  <c r="J86" i="12"/>
  <c r="L85" i="12"/>
  <c r="K85" i="12"/>
  <c r="J85" i="12"/>
  <c r="L84" i="12"/>
  <c r="K84" i="12"/>
  <c r="J84" i="12"/>
  <c r="L83" i="12"/>
  <c r="M83" i="12" s="1" a="1"/>
  <c r="M83" i="12" s="1"/>
  <c r="K83" i="12"/>
  <c r="J83" i="12"/>
  <c r="L82" i="12"/>
  <c r="K82" i="12"/>
  <c r="J82" i="12"/>
  <c r="L81" i="12"/>
  <c r="K81" i="12"/>
  <c r="J81" i="12"/>
  <c r="L80" i="12"/>
  <c r="K80" i="12"/>
  <c r="J80" i="12"/>
  <c r="L79" i="12"/>
  <c r="K79" i="12"/>
  <c r="J79" i="12"/>
  <c r="L78" i="12"/>
  <c r="K78" i="12"/>
  <c r="J78" i="12"/>
  <c r="L77" i="12"/>
  <c r="K77" i="12"/>
  <c r="J77" i="12"/>
  <c r="L76" i="12"/>
  <c r="K76" i="12"/>
  <c r="J76" i="12"/>
  <c r="L75" i="12"/>
  <c r="K75" i="12"/>
  <c r="J75" i="12"/>
  <c r="L74" i="12"/>
  <c r="K74" i="12"/>
  <c r="J74" i="12"/>
  <c r="L73" i="12"/>
  <c r="K73" i="12"/>
  <c r="J73" i="12"/>
  <c r="L72" i="12"/>
  <c r="K72" i="12"/>
  <c r="J72" i="12"/>
  <c r="L71" i="12"/>
  <c r="M71" i="12" s="1" a="1"/>
  <c r="M71" i="12" s="1"/>
  <c r="K71" i="12"/>
  <c r="J71" i="12"/>
  <c r="L70" i="12"/>
  <c r="K70" i="12"/>
  <c r="J70" i="12"/>
  <c r="L69" i="12"/>
  <c r="K69" i="12"/>
  <c r="J69" i="12"/>
  <c r="L68" i="12"/>
  <c r="K68" i="12"/>
  <c r="J68" i="12"/>
  <c r="L67" i="12"/>
  <c r="K67" i="12"/>
  <c r="J67" i="12"/>
  <c r="L66" i="12"/>
  <c r="K66" i="12"/>
  <c r="J66" i="12"/>
  <c r="L65" i="12"/>
  <c r="K65" i="12"/>
  <c r="J65" i="12"/>
  <c r="L64" i="12"/>
  <c r="K64" i="12"/>
  <c r="J64" i="12"/>
  <c r="L63" i="12"/>
  <c r="K63" i="12"/>
  <c r="J63" i="12"/>
  <c r="L62" i="12"/>
  <c r="K62" i="12"/>
  <c r="J62" i="12"/>
  <c r="L61" i="12"/>
  <c r="K61" i="12"/>
  <c r="J61" i="12"/>
  <c r="L60" i="12"/>
  <c r="K60" i="12"/>
  <c r="J60" i="12"/>
  <c r="L59" i="12"/>
  <c r="K59" i="12"/>
  <c r="J59" i="12"/>
  <c r="L58" i="12"/>
  <c r="K58" i="12"/>
  <c r="J58" i="12"/>
  <c r="L57" i="12"/>
  <c r="K57" i="12"/>
  <c r="J57" i="12"/>
  <c r="L56" i="12"/>
  <c r="K56" i="12"/>
  <c r="J56" i="12"/>
  <c r="L55" i="12"/>
  <c r="K55" i="12"/>
  <c r="J55" i="12"/>
  <c r="L54" i="12"/>
  <c r="K54" i="12"/>
  <c r="J54" i="12"/>
  <c r="L53" i="12"/>
  <c r="K53" i="12"/>
  <c r="J53" i="12"/>
  <c r="L52" i="12"/>
  <c r="K52" i="12"/>
  <c r="J52" i="12"/>
  <c r="L51" i="12"/>
  <c r="K51" i="12"/>
  <c r="J51" i="12"/>
  <c r="L50" i="12"/>
  <c r="K50" i="12"/>
  <c r="J50" i="12"/>
  <c r="L49" i="12"/>
  <c r="K49" i="12"/>
  <c r="J49" i="12"/>
  <c r="L48" i="12"/>
  <c r="K48" i="12"/>
  <c r="J48" i="12"/>
  <c r="L47" i="12"/>
  <c r="K47" i="12"/>
  <c r="J47" i="12"/>
  <c r="L46" i="12"/>
  <c r="K46" i="12"/>
  <c r="J46" i="12"/>
  <c r="L45" i="12"/>
  <c r="K45" i="12"/>
  <c r="J45" i="12"/>
  <c r="L44" i="12"/>
  <c r="K44" i="12"/>
  <c r="J44" i="12"/>
  <c r="L43" i="12"/>
  <c r="K43" i="12"/>
  <c r="J43" i="12"/>
  <c r="L42" i="12"/>
  <c r="K42" i="12"/>
  <c r="J42" i="12"/>
  <c r="L41" i="12"/>
  <c r="K41" i="12"/>
  <c r="J41" i="12"/>
  <c r="L40" i="12"/>
  <c r="K40" i="12"/>
  <c r="J40" i="12"/>
  <c r="L39" i="12"/>
  <c r="K39" i="12"/>
  <c r="J39" i="12"/>
  <c r="L38" i="12"/>
  <c r="K38" i="12"/>
  <c r="J38" i="12"/>
  <c r="L37" i="12"/>
  <c r="K37" i="12"/>
  <c r="J37" i="12"/>
  <c r="L36" i="12"/>
  <c r="K36" i="12"/>
  <c r="J36" i="12"/>
  <c r="L35" i="12"/>
  <c r="K35" i="12"/>
  <c r="J35" i="12"/>
  <c r="L34" i="12"/>
  <c r="K34" i="12"/>
  <c r="J34" i="12"/>
  <c r="L33" i="12"/>
  <c r="K33" i="12"/>
  <c r="J33" i="12"/>
  <c r="M33" i="12" s="1" a="1"/>
  <c r="M33" i="12" s="1"/>
  <c r="L32" i="12"/>
  <c r="K32" i="12"/>
  <c r="J32" i="12"/>
  <c r="L31" i="12"/>
  <c r="K31" i="12"/>
  <c r="J31" i="12"/>
  <c r="L30" i="12"/>
  <c r="K30" i="12"/>
  <c r="J30" i="12"/>
  <c r="L29" i="12"/>
  <c r="K29" i="12"/>
  <c r="J29" i="12"/>
  <c r="M29" i="12" s="1" a="1"/>
  <c r="M29" i="12" s="1"/>
  <c r="L28" i="12"/>
  <c r="K28" i="12"/>
  <c r="J28" i="12"/>
  <c r="L27" i="12"/>
  <c r="K27" i="12"/>
  <c r="J27" i="12"/>
  <c r="L26" i="12"/>
  <c r="K26" i="12"/>
  <c r="J26" i="12"/>
  <c r="L25" i="12"/>
  <c r="K25" i="12"/>
  <c r="J25" i="12"/>
  <c r="M25" i="12" s="1" a="1"/>
  <c r="M25" i="12" s="1"/>
  <c r="L24" i="12"/>
  <c r="K24" i="12"/>
  <c r="J24" i="12"/>
  <c r="L23" i="12"/>
  <c r="K23" i="12"/>
  <c r="J23" i="12"/>
  <c r="L22" i="12"/>
  <c r="K22" i="12"/>
  <c r="J22" i="12"/>
  <c r="L21" i="12"/>
  <c r="K21" i="12"/>
  <c r="J21" i="12"/>
  <c r="M21" i="12" s="1" a="1"/>
  <c r="M21" i="12" s="1"/>
  <c r="L20" i="12"/>
  <c r="K20" i="12"/>
  <c r="J20" i="12"/>
  <c r="L19" i="12"/>
  <c r="M19" i="12" s="1" a="1"/>
  <c r="M19" i="12" s="1"/>
  <c r="K19" i="12"/>
  <c r="J19" i="12"/>
  <c r="L18" i="12"/>
  <c r="K18" i="12"/>
  <c r="J18" i="12"/>
  <c r="L17" i="12"/>
  <c r="K17" i="12"/>
  <c r="J17" i="12"/>
  <c r="M17" i="12" s="1" a="1"/>
  <c r="M17" i="12" s="1"/>
  <c r="L16" i="12"/>
  <c r="K16" i="12"/>
  <c r="J16" i="12"/>
  <c r="L15" i="12"/>
  <c r="K15" i="12"/>
  <c r="J15" i="12"/>
  <c r="L14" i="12"/>
  <c r="K14" i="12"/>
  <c r="J14" i="12"/>
  <c r="L13" i="12"/>
  <c r="K13" i="12"/>
  <c r="J13" i="12"/>
  <c r="M13" i="12" s="1" a="1"/>
  <c r="M13" i="12" s="1"/>
  <c r="L12" i="12"/>
  <c r="K12" i="12"/>
  <c r="J12" i="12"/>
  <c r="L11" i="12"/>
  <c r="K11" i="12"/>
  <c r="J11" i="12"/>
  <c r="L10" i="12"/>
  <c r="K10" i="12"/>
  <c r="J10" i="12"/>
  <c r="L9" i="12"/>
  <c r="K9" i="12"/>
  <c r="J9" i="12"/>
  <c r="M9" i="12" s="1" a="1"/>
  <c r="M9" i="12" s="1"/>
  <c r="L8" i="12"/>
  <c r="K8" i="12"/>
  <c r="J8" i="12"/>
  <c r="L7" i="12"/>
  <c r="K7" i="12"/>
  <c r="J7" i="12"/>
  <c r="M37" i="12" l="1" a="1"/>
  <c r="M37" i="12" s="1"/>
  <c r="M41" i="12" a="1"/>
  <c r="M41" i="12" s="1"/>
  <c r="M45" i="12" a="1"/>
  <c r="M45" i="12" s="1"/>
  <c r="M49" i="12" a="1"/>
  <c r="M49" i="12" s="1"/>
  <c r="M53" i="12" a="1"/>
  <c r="M53" i="12" s="1"/>
  <c r="M57" i="12" a="1"/>
  <c r="M57" i="12" s="1"/>
  <c r="M58" i="12" a="1"/>
  <c r="M58" i="12" s="1"/>
  <c r="M61" i="12" a="1"/>
  <c r="M61" i="12" s="1"/>
  <c r="M65" i="12" a="1"/>
  <c r="M65" i="12" s="1"/>
  <c r="M69" i="12" a="1"/>
  <c r="M69" i="12" s="1"/>
  <c r="M73" i="12" a="1"/>
  <c r="M73" i="12" s="1"/>
  <c r="M77" i="12" a="1"/>
  <c r="M77" i="12" s="1"/>
  <c r="M81" i="12" a="1"/>
  <c r="M81" i="12" s="1"/>
  <c r="M85" i="12" a="1"/>
  <c r="M85" i="12" s="1"/>
  <c r="M89" i="12" a="1"/>
  <c r="M89" i="12" s="1"/>
  <c r="M93" i="12" a="1"/>
  <c r="M93" i="12" s="1"/>
  <c r="M97" i="12" a="1"/>
  <c r="M97" i="12" s="1"/>
  <c r="M101" i="12" a="1"/>
  <c r="M101" i="12" s="1"/>
  <c r="M105" i="12" a="1"/>
  <c r="M105" i="12" s="1"/>
  <c r="M109" i="12" a="1"/>
  <c r="M109" i="12" s="1"/>
  <c r="M113" i="12" a="1"/>
  <c r="M113" i="12" s="1"/>
  <c r="M117" i="12" a="1"/>
  <c r="M117" i="12" s="1"/>
  <c r="M121" i="12" a="1"/>
  <c r="M121" i="12" s="1"/>
  <c r="M125" i="12" a="1"/>
  <c r="M125" i="12" s="1"/>
  <c r="M129" i="12" a="1"/>
  <c r="M129" i="12" s="1"/>
  <c r="M137" i="12" a="1"/>
  <c r="M137" i="12" s="1"/>
  <c r="M141" i="12" a="1"/>
  <c r="M141" i="12" s="1"/>
  <c r="M145" i="12" a="1"/>
  <c r="M145" i="12" s="1"/>
  <c r="M149" i="12" a="1"/>
  <c r="M149" i="12" s="1"/>
  <c r="M153" i="12" a="1"/>
  <c r="M153" i="12" s="1"/>
  <c r="M157" i="12" a="1"/>
  <c r="M157" i="12" s="1"/>
  <c r="M161" i="12" a="1"/>
  <c r="M161" i="12" s="1"/>
  <c r="M165" i="12" a="1"/>
  <c r="M165" i="12" s="1"/>
  <c r="M169" i="12" a="1"/>
  <c r="M169" i="12" s="1"/>
  <c r="M173" i="12" a="1"/>
  <c r="M173" i="12" s="1"/>
  <c r="M177" i="12" a="1"/>
  <c r="M177" i="12" s="1"/>
  <c r="M181" i="12" a="1"/>
  <c r="M181" i="12" s="1"/>
  <c r="M185" i="12" a="1"/>
  <c r="M185" i="12" s="1"/>
  <c r="M189" i="12" a="1"/>
  <c r="M189" i="12" s="1"/>
  <c r="M193" i="12" a="1"/>
  <c r="M193" i="12" s="1"/>
  <c r="M197" i="12" a="1"/>
  <c r="M197" i="12" s="1"/>
  <c r="M201" i="12" a="1"/>
  <c r="M201" i="12" s="1"/>
  <c r="M205" i="12" a="1"/>
  <c r="M205" i="12" s="1"/>
  <c r="M209" i="12" a="1"/>
  <c r="M209" i="12" s="1"/>
  <c r="M213" i="12" a="1"/>
  <c r="M213" i="12" s="1"/>
  <c r="M217" i="12" a="1"/>
  <c r="M217" i="12" s="1"/>
  <c r="M221" i="12" a="1"/>
  <c r="M221" i="12" s="1"/>
  <c r="M222" i="12" a="1"/>
  <c r="M222" i="12" s="1"/>
  <c r="M225" i="12" a="1"/>
  <c r="M225" i="12" s="1"/>
  <c r="M241" i="12" a="1"/>
  <c r="M241" i="12" s="1"/>
  <c r="M269" i="12" a="1"/>
  <c r="M269" i="12" s="1"/>
  <c r="M285" i="12" a="1"/>
  <c r="M285" i="12" s="1"/>
  <c r="M289" i="12" a="1"/>
  <c r="M289" i="12" s="1"/>
  <c r="M293" i="12" a="1"/>
  <c r="M293" i="12" s="1"/>
  <c r="M301" i="12" a="1"/>
  <c r="M301" i="12" s="1"/>
  <c r="M305" i="12" a="1"/>
  <c r="M305" i="12" s="1"/>
  <c r="M309" i="12" a="1"/>
  <c r="M309" i="12" s="1"/>
  <c r="M317" i="12" a="1"/>
  <c r="M317" i="12" s="1"/>
  <c r="M321" i="12" a="1"/>
  <c r="M321" i="12" s="1"/>
  <c r="M325" i="12" a="1"/>
  <c r="M325" i="12" s="1"/>
  <c r="M329" i="12" a="1"/>
  <c r="M329" i="12" s="1"/>
  <c r="M333" i="12" a="1"/>
  <c r="M333" i="12" s="1"/>
  <c r="M341" i="12" a="1"/>
  <c r="M341" i="12" s="1"/>
  <c r="M345" i="12" a="1"/>
  <c r="M345" i="12" s="1"/>
  <c r="M349" i="12" a="1"/>
  <c r="M349" i="12" s="1"/>
  <c r="M353" i="12" a="1"/>
  <c r="M353" i="12" s="1"/>
  <c r="M365" i="12" a="1"/>
  <c r="M365" i="12" s="1"/>
  <c r="M369" i="12" a="1"/>
  <c r="M369" i="12" s="1"/>
  <c r="M377" i="12" a="1"/>
  <c r="M377" i="12" s="1"/>
  <c r="M385" i="12" a="1"/>
  <c r="M385" i="12" s="1"/>
  <c r="M393" i="12" a="1"/>
  <c r="M393" i="12" s="1"/>
  <c r="M397" i="12" a="1"/>
  <c r="M397" i="12" s="1"/>
  <c r="M401" i="12" a="1"/>
  <c r="M401" i="12" s="1"/>
  <c r="M140" i="12" a="1"/>
  <c r="M140" i="12" s="1"/>
  <c r="M233" i="12" a="1"/>
  <c r="M233" i="12" s="1"/>
  <c r="M257" i="12" a="1"/>
  <c r="M257" i="12" s="1"/>
  <c r="M55" i="12" a="1"/>
  <c r="M55" i="12" s="1"/>
  <c r="M87" i="12" a="1"/>
  <c r="M87" i="12" s="1"/>
  <c r="M99" i="12" a="1"/>
  <c r="M99" i="12" s="1"/>
  <c r="M163" i="12" a="1"/>
  <c r="M163" i="12" s="1"/>
  <c r="M231" i="12" a="1"/>
  <c r="M231" i="12" s="1"/>
  <c r="M235" i="12" a="1"/>
  <c r="M235" i="12" s="1"/>
  <c r="M239" i="12" a="1"/>
  <c r="M239" i="12" s="1"/>
  <c r="M243" i="12" a="1"/>
  <c r="M243" i="12" s="1"/>
  <c r="M247" i="12" a="1"/>
  <c r="M247" i="12" s="1"/>
  <c r="M251" i="12" a="1"/>
  <c r="M251" i="12" s="1"/>
  <c r="M255" i="12" a="1"/>
  <c r="M255" i="12" s="1"/>
  <c r="M259" i="12" a="1"/>
  <c r="M259" i="12" s="1"/>
  <c r="M263" i="12" a="1"/>
  <c r="M263" i="12" s="1"/>
  <c r="M267" i="12" a="1"/>
  <c r="M267" i="12" s="1"/>
  <c r="M271" i="12" a="1"/>
  <c r="M271" i="12" s="1"/>
  <c r="M275" i="12" a="1"/>
  <c r="M275" i="12" s="1"/>
  <c r="M279" i="12" a="1"/>
  <c r="M279" i="12" s="1"/>
  <c r="M283" i="12" a="1"/>
  <c r="M283" i="12" s="1"/>
  <c r="M287" i="12" a="1"/>
  <c r="M287" i="12" s="1"/>
  <c r="M291" i="12" a="1"/>
  <c r="M291" i="12" s="1"/>
  <c r="M295" i="12" a="1"/>
  <c r="M295" i="12" s="1"/>
  <c r="M297" i="12" a="1"/>
  <c r="M297" i="12" s="1"/>
  <c r="M299" i="12" a="1"/>
  <c r="M299" i="12" s="1"/>
  <c r="M303" i="12" a="1"/>
  <c r="M303" i="12" s="1"/>
  <c r="M307" i="12" a="1"/>
  <c r="M307" i="12" s="1"/>
  <c r="M311" i="12" a="1"/>
  <c r="M311" i="12" s="1"/>
  <c r="M313" i="12" a="1"/>
  <c r="M313" i="12" s="1"/>
  <c r="M315" i="12" a="1"/>
  <c r="M315" i="12" s="1"/>
  <c r="M319" i="12" a="1"/>
  <c r="M319" i="12" s="1"/>
  <c r="M323" i="12" a="1"/>
  <c r="M323" i="12" s="1"/>
  <c r="M327" i="12" a="1"/>
  <c r="M327" i="12" s="1"/>
  <c r="M331" i="12" a="1"/>
  <c r="M331" i="12" s="1"/>
  <c r="M335" i="12" a="1"/>
  <c r="M335" i="12" s="1"/>
  <c r="M339" i="12" a="1"/>
  <c r="M339" i="12" s="1"/>
  <c r="M347" i="12" a="1"/>
  <c r="M347" i="12" s="1"/>
  <c r="M351" i="12" a="1"/>
  <c r="M351" i="12" s="1"/>
  <c r="M355" i="12" a="1"/>
  <c r="M355" i="12" s="1"/>
  <c r="M357" i="12" a="1"/>
  <c r="M357" i="12" s="1"/>
  <c r="M359" i="12" a="1"/>
  <c r="M359" i="12" s="1"/>
  <c r="M363" i="12" a="1"/>
  <c r="M363" i="12" s="1"/>
  <c r="M367" i="12" a="1"/>
  <c r="M367" i="12" s="1"/>
  <c r="M371" i="12" a="1"/>
  <c r="M371" i="12" s="1"/>
  <c r="M373" i="12" a="1"/>
  <c r="M373" i="12" s="1"/>
  <c r="M375" i="12" a="1"/>
  <c r="M375" i="12" s="1"/>
  <c r="M379" i="12" a="1"/>
  <c r="M379" i="12" s="1"/>
  <c r="M383" i="12" a="1"/>
  <c r="M383" i="12" s="1"/>
  <c r="M387" i="12" a="1"/>
  <c r="M387" i="12" s="1"/>
  <c r="M389" i="12" a="1"/>
  <c r="M389" i="12" s="1"/>
  <c r="M391" i="12" a="1"/>
  <c r="M391" i="12" s="1"/>
  <c r="M395" i="12" a="1"/>
  <c r="M395" i="12" s="1"/>
  <c r="M399" i="12" a="1"/>
  <c r="M399" i="12" s="1"/>
  <c r="M403" i="12" a="1"/>
  <c r="M403" i="12" s="1"/>
  <c r="M11" i="12" a="1"/>
  <c r="M11" i="12" s="1"/>
  <c r="M23" i="12" a="1"/>
  <c r="M23" i="12" s="1"/>
  <c r="M35" i="12" a="1"/>
  <c r="M35" i="12" s="1"/>
  <c r="M51" i="12" a="1"/>
  <c r="M51" i="12" s="1"/>
  <c r="M67" i="12" a="1"/>
  <c r="M67" i="12" s="1"/>
  <c r="M103" i="12" a="1"/>
  <c r="M103" i="12" s="1"/>
  <c r="M119" i="12" a="1"/>
  <c r="M119" i="12" s="1"/>
  <c r="M14" i="12" a="1"/>
  <c r="M14" i="12" s="1"/>
  <c r="M26" i="12" a="1"/>
  <c r="M26" i="12" s="1"/>
  <c r="M42" i="12" a="1"/>
  <c r="M42" i="12" s="1"/>
  <c r="M74" i="12" a="1"/>
  <c r="M74" i="12" s="1"/>
  <c r="M90" i="12" a="1"/>
  <c r="M90" i="12" s="1"/>
  <c r="M106" i="12" a="1"/>
  <c r="M106" i="12" s="1"/>
  <c r="M126" i="12" a="1"/>
  <c r="M126" i="12" s="1"/>
  <c r="M190" i="12" a="1"/>
  <c r="M190" i="12" s="1"/>
  <c r="M282" i="12" a="1"/>
  <c r="M282" i="12" s="1"/>
  <c r="M8" i="12" a="1"/>
  <c r="M8" i="12" s="1"/>
  <c r="M12" i="12" a="1"/>
  <c r="M12" i="12" s="1"/>
  <c r="M16" i="12" a="1"/>
  <c r="M16" i="12" s="1"/>
  <c r="M20" i="12" a="1"/>
  <c r="M20" i="12" s="1"/>
  <c r="M24" i="12" a="1"/>
  <c r="M24" i="12" s="1"/>
  <c r="M28" i="12" a="1"/>
  <c r="M28" i="12" s="1"/>
  <c r="M32" i="12" a="1"/>
  <c r="M32" i="12" s="1"/>
  <c r="M36" i="12" a="1"/>
  <c r="M36" i="12" s="1"/>
  <c r="M40" i="12" a="1"/>
  <c r="M40" i="12" s="1"/>
  <c r="M44" i="12" a="1"/>
  <c r="M44" i="12" s="1"/>
  <c r="M48" i="12" a="1"/>
  <c r="M48" i="12" s="1"/>
  <c r="M52" i="12" a="1"/>
  <c r="M52" i="12" s="1"/>
  <c r="M56" i="12" a="1"/>
  <c r="M56" i="12" s="1"/>
  <c r="M60" i="12" a="1"/>
  <c r="M60" i="12" s="1"/>
  <c r="M64" i="12" a="1"/>
  <c r="M64" i="12" s="1"/>
  <c r="M68" i="12" a="1"/>
  <c r="M68" i="12" s="1"/>
  <c r="M72" i="12" a="1"/>
  <c r="M72" i="12" s="1"/>
  <c r="M76" i="12" a="1"/>
  <c r="M76" i="12" s="1"/>
  <c r="M80" i="12" a="1"/>
  <c r="M80" i="12" s="1"/>
  <c r="M84" i="12" a="1"/>
  <c r="M84" i="12" s="1"/>
  <c r="M88" i="12" a="1"/>
  <c r="M88" i="12" s="1"/>
  <c r="M92" i="12" a="1"/>
  <c r="M92" i="12" s="1"/>
  <c r="M96" i="12" a="1"/>
  <c r="M96" i="12" s="1"/>
  <c r="M100" i="12" a="1"/>
  <c r="M100" i="12" s="1"/>
  <c r="M104" i="12" a="1"/>
  <c r="M104" i="12" s="1"/>
  <c r="M108" i="12" a="1"/>
  <c r="M108" i="12" s="1"/>
  <c r="M112" i="12" a="1"/>
  <c r="M112" i="12" s="1"/>
  <c r="M116" i="12" a="1"/>
  <c r="M116" i="12" s="1"/>
  <c r="M120" i="12" a="1"/>
  <c r="M120" i="12" s="1"/>
  <c r="M124" i="12" a="1"/>
  <c r="M124" i="12" s="1"/>
  <c r="M128" i="12" a="1"/>
  <c r="M128" i="12" s="1"/>
  <c r="M132" i="12" a="1"/>
  <c r="M132" i="12" s="1"/>
  <c r="M136" i="12" a="1"/>
  <c r="M136" i="12" s="1"/>
  <c r="M144" i="12" a="1"/>
  <c r="M144" i="12" s="1"/>
  <c r="M148" i="12" a="1"/>
  <c r="M148" i="12" s="1"/>
  <c r="M152" i="12" a="1"/>
  <c r="M152" i="12" s="1"/>
  <c r="M156" i="12" a="1"/>
  <c r="M156" i="12" s="1"/>
  <c r="M160" i="12" a="1"/>
  <c r="M160" i="12" s="1"/>
  <c r="M164" i="12" a="1"/>
  <c r="M164" i="12" s="1"/>
  <c r="M168" i="12" a="1"/>
  <c r="M168" i="12" s="1"/>
  <c r="M172" i="12" a="1"/>
  <c r="M172" i="12" s="1"/>
  <c r="M176" i="12" a="1"/>
  <c r="M176" i="12" s="1"/>
  <c r="M180" i="12" a="1"/>
  <c r="M180" i="12" s="1"/>
  <c r="M184" i="12" a="1"/>
  <c r="M184" i="12" s="1"/>
  <c r="M188" i="12" a="1"/>
  <c r="M188" i="12" s="1"/>
  <c r="M192" i="12" a="1"/>
  <c r="M192" i="12" s="1"/>
  <c r="M196" i="12" a="1"/>
  <c r="M196" i="12" s="1"/>
  <c r="M200" i="12" a="1"/>
  <c r="M200" i="12" s="1"/>
  <c r="M204" i="12" a="1"/>
  <c r="M204" i="12" s="1"/>
  <c r="M208" i="12" a="1"/>
  <c r="M208" i="12" s="1"/>
  <c r="M212" i="12" a="1"/>
  <c r="M212" i="12" s="1"/>
  <c r="M216" i="12" a="1"/>
  <c r="M216" i="12" s="1"/>
  <c r="M220" i="12" a="1"/>
  <c r="M220" i="12" s="1"/>
  <c r="M224" i="12" a="1"/>
  <c r="M224" i="12" s="1"/>
  <c r="M228" i="12" a="1"/>
  <c r="M228" i="12" s="1"/>
  <c r="M232" i="12" a="1"/>
  <c r="M232" i="12" s="1"/>
  <c r="M236" i="12" a="1"/>
  <c r="M236" i="12" s="1"/>
  <c r="M240" i="12" a="1"/>
  <c r="M240" i="12" s="1"/>
  <c r="M244" i="12" a="1"/>
  <c r="M244" i="12" s="1"/>
  <c r="M248" i="12" a="1"/>
  <c r="M248" i="12" s="1"/>
  <c r="M252" i="12" a="1"/>
  <c r="M252" i="12" s="1"/>
  <c r="M256" i="12" a="1"/>
  <c r="M256" i="12" s="1"/>
  <c r="M260" i="12" a="1"/>
  <c r="M260" i="12" s="1"/>
  <c r="M264" i="12" a="1"/>
  <c r="M264" i="12" s="1"/>
  <c r="M268" i="12" a="1"/>
  <c r="M268" i="12" s="1"/>
  <c r="M272" i="12" a="1"/>
  <c r="M272" i="12" s="1"/>
  <c r="M276" i="12" a="1"/>
  <c r="M276" i="12" s="1"/>
  <c r="M280" i="12" a="1"/>
  <c r="M280" i="12" s="1"/>
  <c r="M284" i="12" a="1"/>
  <c r="M284" i="12" s="1"/>
  <c r="M288" i="12" a="1"/>
  <c r="M288" i="12" s="1"/>
  <c r="M292" i="12" a="1"/>
  <c r="M292" i="12" s="1"/>
  <c r="M15" i="12" a="1"/>
  <c r="M15" i="12" s="1"/>
  <c r="M27" i="12" a="1"/>
  <c r="M27" i="12" s="1"/>
  <c r="M43" i="12" a="1"/>
  <c r="M43" i="12" s="1"/>
  <c r="M59" i="12" a="1"/>
  <c r="M59" i="12" s="1"/>
  <c r="M79" i="12" a="1"/>
  <c r="M79" i="12" s="1"/>
  <c r="M115" i="12" a="1"/>
  <c r="M115" i="12" s="1"/>
  <c r="M123" i="12" a="1"/>
  <c r="M123" i="12" s="1"/>
  <c r="M131" i="12" a="1"/>
  <c r="M131" i="12" s="1"/>
  <c r="M139" i="12" a="1"/>
  <c r="M139" i="12" s="1"/>
  <c r="M147" i="12" a="1"/>
  <c r="M147" i="12" s="1"/>
  <c r="M155" i="12" a="1"/>
  <c r="M155" i="12" s="1"/>
  <c r="M167" i="12" a="1"/>
  <c r="M167" i="12" s="1"/>
  <c r="M175" i="12" a="1"/>
  <c r="M175" i="12" s="1"/>
  <c r="M183" i="12" a="1"/>
  <c r="M183" i="12" s="1"/>
  <c r="M187" i="12" a="1"/>
  <c r="M187" i="12" s="1"/>
  <c r="M191" i="12" a="1"/>
  <c r="M191" i="12" s="1"/>
  <c r="M195" i="12" a="1"/>
  <c r="M195" i="12" s="1"/>
  <c r="M199" i="12" a="1"/>
  <c r="M199" i="12" s="1"/>
  <c r="M203" i="12" a="1"/>
  <c r="M203" i="12" s="1"/>
  <c r="M207" i="12" a="1"/>
  <c r="M207" i="12" s="1"/>
  <c r="M211" i="12" a="1"/>
  <c r="M211" i="12" s="1"/>
  <c r="M215" i="12" a="1"/>
  <c r="M215" i="12" s="1"/>
  <c r="M219" i="12" a="1"/>
  <c r="M219" i="12" s="1"/>
  <c r="M223" i="12" a="1"/>
  <c r="M223" i="12" s="1"/>
  <c r="M227" i="12" a="1"/>
  <c r="M227" i="12" s="1"/>
  <c r="M7" i="12" a="1"/>
  <c r="M7" i="12" s="1"/>
  <c r="M31" i="12" a="1"/>
  <c r="M31" i="12" s="1"/>
  <c r="M47" i="12" a="1"/>
  <c r="M47" i="12" s="1"/>
  <c r="M63" i="12" a="1"/>
  <c r="M63" i="12" s="1"/>
  <c r="M75" i="12" a="1"/>
  <c r="M75" i="12" s="1"/>
  <c r="M91" i="12" a="1"/>
  <c r="M91" i="12" s="1"/>
  <c r="M95" i="12" a="1"/>
  <c r="M95" i="12" s="1"/>
  <c r="M107" i="12" a="1"/>
  <c r="M107" i="12" s="1"/>
  <c r="M111" i="12" a="1"/>
  <c r="M111" i="12" s="1"/>
  <c r="M127" i="12" a="1"/>
  <c r="M127" i="12" s="1"/>
  <c r="M135" i="12" a="1"/>
  <c r="M135" i="12" s="1"/>
  <c r="M143" i="12" a="1"/>
  <c r="M143" i="12" s="1"/>
  <c r="M151" i="12" a="1"/>
  <c r="M151" i="12" s="1"/>
  <c r="M159" i="12" a="1"/>
  <c r="M159" i="12" s="1"/>
  <c r="M171" i="12" a="1"/>
  <c r="M171" i="12" s="1"/>
  <c r="M179" i="12" a="1"/>
  <c r="M179" i="12" s="1"/>
  <c r="M10" i="12" a="1"/>
  <c r="M10" i="12" s="1"/>
  <c r="M18" i="12" a="1"/>
  <c r="M18" i="12" s="1"/>
  <c r="M22" i="12" a="1"/>
  <c r="M22" i="12" s="1"/>
  <c r="M30" i="12" a="1"/>
  <c r="M30" i="12" s="1"/>
  <c r="M34" i="12" a="1"/>
  <c r="M34" i="12" s="1"/>
  <c r="M38" i="12" a="1"/>
  <c r="M38" i="12" s="1"/>
  <c r="M46" i="12" a="1"/>
  <c r="M46" i="12" s="1"/>
  <c r="M50" i="12" a="1"/>
  <c r="M50" i="12" s="1"/>
  <c r="M54" i="12" a="1"/>
  <c r="M54" i="12" s="1"/>
  <c r="M62" i="12" a="1"/>
  <c r="M62" i="12" s="1"/>
  <c r="M66" i="12" a="1"/>
  <c r="M66" i="12" s="1"/>
  <c r="M70" i="12" a="1"/>
  <c r="M70" i="12" s="1"/>
  <c r="M78" i="12" a="1"/>
  <c r="M78" i="12" s="1"/>
  <c r="M82" i="12" a="1"/>
  <c r="M82" i="12" s="1"/>
  <c r="M86" i="12" a="1"/>
  <c r="M86" i="12" s="1"/>
  <c r="M94" i="12" a="1"/>
  <c r="M94" i="12" s="1"/>
  <c r="M98" i="12" a="1"/>
  <c r="M98" i="12" s="1"/>
  <c r="M102" i="12" a="1"/>
  <c r="M102" i="12" s="1"/>
  <c r="M110" i="12" a="1"/>
  <c r="M110" i="12" s="1"/>
  <c r="M114" i="12" a="1"/>
  <c r="M114" i="12" s="1"/>
  <c r="M118" i="12" a="1"/>
  <c r="M118" i="12" s="1"/>
  <c r="M122" i="12" a="1"/>
  <c r="M122" i="12" s="1"/>
  <c r="M130" i="12" a="1"/>
  <c r="M130" i="12" s="1"/>
  <c r="M134" i="12" a="1"/>
  <c r="M134" i="12" s="1"/>
  <c r="M138" i="12" a="1"/>
  <c r="M138" i="12" s="1"/>
  <c r="M142" i="12" a="1"/>
  <c r="M142" i="12" s="1"/>
  <c r="M146" i="12" a="1"/>
  <c r="M146" i="12" s="1"/>
  <c r="M150" i="12" a="1"/>
  <c r="M150" i="12" s="1"/>
  <c r="M154" i="12" a="1"/>
  <c r="M154" i="12" s="1"/>
  <c r="M158" i="12" a="1"/>
  <c r="M158" i="12" s="1"/>
  <c r="M162" i="12" a="1"/>
  <c r="M162" i="12" s="1"/>
  <c r="M166" i="12" a="1"/>
  <c r="M166" i="12" s="1"/>
  <c r="M170" i="12" a="1"/>
  <c r="M170" i="12" s="1"/>
  <c r="M174" i="12" a="1"/>
  <c r="M174" i="12" s="1"/>
  <c r="M178" i="12" a="1"/>
  <c r="M178" i="12" s="1"/>
  <c r="M182" i="12" a="1"/>
  <c r="M182" i="12" s="1"/>
  <c r="M186" i="12" a="1"/>
  <c r="M186" i="12" s="1"/>
  <c r="M194" i="12" a="1"/>
  <c r="M194" i="12" s="1"/>
  <c r="M198" i="12" a="1"/>
  <c r="M198" i="12" s="1"/>
  <c r="M202" i="12" a="1"/>
  <c r="M202" i="12" s="1"/>
  <c r="M206" i="12" a="1"/>
  <c r="M206" i="12" s="1"/>
  <c r="M210" i="12" a="1"/>
  <c r="M210" i="12" s="1"/>
  <c r="M214" i="12" a="1"/>
  <c r="M214" i="12" s="1"/>
  <c r="M218" i="12" a="1"/>
  <c r="M218" i="12" s="1"/>
  <c r="M226" i="12" a="1"/>
  <c r="M226" i="12" s="1"/>
  <c r="M230" i="12" a="1"/>
  <c r="M230" i="12" s="1"/>
  <c r="M234" i="12" a="1"/>
  <c r="M234" i="12" s="1"/>
  <c r="M238" i="12" a="1"/>
  <c r="M238" i="12" s="1"/>
  <c r="M242" i="12" a="1"/>
  <c r="M242" i="12" s="1"/>
  <c r="M246" i="12" a="1"/>
  <c r="M246" i="12" s="1"/>
  <c r="M250" i="12" a="1"/>
  <c r="M250" i="12" s="1"/>
  <c r="M254" i="12" a="1"/>
  <c r="M254" i="12" s="1"/>
  <c r="M258" i="12" a="1"/>
  <c r="M258" i="12" s="1"/>
  <c r="M262" i="12" a="1"/>
  <c r="M262" i="12" s="1"/>
  <c r="M266" i="12" a="1"/>
  <c r="M266" i="12" s="1"/>
  <c r="M270" i="12" a="1"/>
  <c r="M270" i="12" s="1"/>
  <c r="M274" i="12" a="1"/>
  <c r="M274" i="12" s="1"/>
  <c r="M278" i="12" a="1"/>
  <c r="M278" i="12" s="1"/>
  <c r="M286" i="12" a="1"/>
  <c r="M286" i="12" s="1"/>
  <c r="M290" i="12" a="1"/>
  <c r="M290" i="12" s="1"/>
  <c r="M294" i="12" a="1"/>
  <c r="M294" i="12" s="1"/>
  <c r="M298" i="12" a="1"/>
  <c r="M298" i="12" s="1"/>
  <c r="M302" i="12" a="1"/>
  <c r="M302" i="12" s="1"/>
  <c r="M306" i="12" a="1"/>
  <c r="M306" i="12" s="1"/>
  <c r="M310" i="12" a="1"/>
  <c r="M310" i="12" s="1"/>
  <c r="M314" i="12" a="1"/>
  <c r="M314" i="12" s="1"/>
  <c r="M318" i="12" a="1"/>
  <c r="M318" i="12" s="1"/>
  <c r="M322" i="12" a="1"/>
  <c r="M322" i="12" s="1"/>
  <c r="M326" i="12" a="1"/>
  <c r="M326" i="12" s="1"/>
  <c r="M330" i="12" a="1"/>
  <c r="M330" i="12" s="1"/>
  <c r="M334" i="12" a="1"/>
  <c r="M334" i="12" s="1"/>
  <c r="M338" i="12" a="1"/>
  <c r="M338" i="12" s="1"/>
  <c r="M342" i="12" a="1"/>
  <c r="M342" i="12" s="1"/>
  <c r="M346" i="12" a="1"/>
  <c r="M346" i="12" s="1"/>
  <c r="M350" i="12" a="1"/>
  <c r="M350" i="12" s="1"/>
  <c r="M354" i="12" a="1"/>
  <c r="M354" i="12" s="1"/>
  <c r="M358" i="12" a="1"/>
  <c r="M358" i="12" s="1"/>
  <c r="M362" i="12" a="1"/>
  <c r="M362" i="12" s="1"/>
  <c r="M366" i="12" a="1"/>
  <c r="M366" i="12" s="1"/>
  <c r="M370" i="12" a="1"/>
  <c r="M370" i="12" s="1"/>
  <c r="M374" i="12" a="1"/>
  <c r="M374" i="12" s="1"/>
  <c r="M378" i="12" a="1"/>
  <c r="M378" i="12" s="1"/>
  <c r="M382" i="12" a="1"/>
  <c r="M382" i="12" s="1"/>
  <c r="M386" i="12" a="1"/>
  <c r="M386" i="12" s="1"/>
  <c r="M390" i="12" a="1"/>
  <c r="M390" i="12" s="1"/>
  <c r="M394" i="12" a="1"/>
  <c r="M394" i="12" s="1"/>
  <c r="M398" i="12" a="1"/>
  <c r="M398" i="12" s="1"/>
  <c r="M402" i="12" a="1"/>
  <c r="M402" i="12" s="1"/>
  <c r="M229" i="12" a="1"/>
  <c r="M229" i="12" s="1"/>
  <c r="M237" i="12" a="1"/>
  <c r="M237" i="12" s="1"/>
  <c r="M245" i="12" a="1"/>
  <c r="M245" i="12" s="1"/>
  <c r="M249" i="12" a="1"/>
  <c r="M249" i="12" s="1"/>
  <c r="M253" i="12" a="1"/>
  <c r="M253" i="12" s="1"/>
  <c r="M261" i="12" a="1"/>
  <c r="M261" i="12" s="1"/>
  <c r="M265" i="12" a="1"/>
  <c r="M265" i="12" s="1"/>
  <c r="M273" i="12" a="1"/>
  <c r="M273" i="12" s="1"/>
  <c r="M277" i="12" a="1"/>
  <c r="M277" i="12" s="1"/>
  <c r="M281" i="12" a="1"/>
  <c r="M281" i="12" s="1"/>
  <c r="M296" i="12" a="1"/>
  <c r="M296" i="12" s="1"/>
  <c r="M300" i="12" a="1"/>
  <c r="M300" i="12" s="1"/>
  <c r="M304" i="12" a="1"/>
  <c r="M304" i="12" s="1"/>
  <c r="M308" i="12" a="1"/>
  <c r="M308" i="12" s="1"/>
  <c r="M312" i="12" a="1"/>
  <c r="M312" i="12" s="1"/>
  <c r="M316" i="12" a="1"/>
  <c r="M316" i="12" s="1"/>
  <c r="M320" i="12" a="1"/>
  <c r="M320" i="12" s="1"/>
  <c r="M324" i="12" a="1"/>
  <c r="M324" i="12" s="1"/>
  <c r="M328" i="12" a="1"/>
  <c r="M328" i="12" s="1"/>
  <c r="M332" i="12" a="1"/>
  <c r="M332" i="12" s="1"/>
  <c r="M336" i="12" a="1"/>
  <c r="M336" i="12" s="1"/>
  <c r="M340" i="12" a="1"/>
  <c r="M340" i="12" s="1"/>
  <c r="M344" i="12" a="1"/>
  <c r="M344" i="12" s="1"/>
  <c r="M348" i="12" a="1"/>
  <c r="M348" i="12" s="1"/>
  <c r="M352" i="12" a="1"/>
  <c r="M352" i="12" s="1"/>
  <c r="M356" i="12" a="1"/>
  <c r="M356" i="12" s="1"/>
  <c r="M360" i="12" a="1"/>
  <c r="M360" i="12" s="1"/>
  <c r="M364" i="12" a="1"/>
  <c r="M364" i="12" s="1"/>
  <c r="M368" i="12" a="1"/>
  <c r="M368" i="12" s="1"/>
  <c r="M372" i="12" a="1"/>
  <c r="M372" i="12" s="1"/>
  <c r="M376" i="12" a="1"/>
  <c r="M376" i="12" s="1"/>
  <c r="M380" i="12" a="1"/>
  <c r="M380" i="12" s="1"/>
  <c r="M384" i="12" a="1"/>
  <c r="M384" i="12" s="1"/>
  <c r="M388" i="12" a="1"/>
  <c r="M388" i="12" s="1"/>
  <c r="M392" i="12" a="1"/>
  <c r="M392" i="12" s="1"/>
  <c r="M396" i="12" a="1"/>
  <c r="M396" i="12" s="1"/>
  <c r="M400" i="12" a="1"/>
  <c r="M400" i="12" s="1"/>
  <c r="M404" i="12" a="1"/>
  <c r="M404" i="12" s="1"/>
  <c r="H19" i="14"/>
  <c r="I19" i="14"/>
  <c r="M19" i="14"/>
  <c r="L19" i="14"/>
  <c r="E19" i="14"/>
  <c r="F19" i="14"/>
  <c r="J19" i="14"/>
  <c r="N19" i="14"/>
  <c r="E22" i="14"/>
  <c r="F10" i="14"/>
  <c r="J10" i="14"/>
  <c r="N10" i="14"/>
  <c r="G19" i="14"/>
  <c r="K19" i="14"/>
  <c r="G23" i="14"/>
  <c r="K23" i="14"/>
  <c r="H10" i="14"/>
  <c r="L10" i="14"/>
  <c r="E23" i="14"/>
  <c r="I22" i="14"/>
  <c r="M22" i="14"/>
  <c r="H23" i="14"/>
  <c r="L23" i="14"/>
  <c r="F22" i="14"/>
  <c r="J22" i="14"/>
  <c r="N22" i="14"/>
  <c r="G22" i="14"/>
  <c r="K22" i="14"/>
  <c r="F23" i="14"/>
  <c r="J23" i="14"/>
  <c r="N23" i="14"/>
  <c r="H22" i="14"/>
  <c r="L22" i="14"/>
  <c r="E10" i="14"/>
  <c r="I10" i="14"/>
  <c r="M10" i="14"/>
  <c r="G16" i="14"/>
  <c r="K16" i="14"/>
  <c r="I20" i="14"/>
  <c r="M20" i="14"/>
  <c r="G17" i="14"/>
  <c r="K14" i="14"/>
  <c r="H17" i="14"/>
  <c r="L17" i="14"/>
  <c r="G10" i="14"/>
  <c r="K10" i="14"/>
  <c r="F16" i="14"/>
  <c r="J7" i="14"/>
  <c r="N16" i="14"/>
  <c r="H20" i="14"/>
  <c r="L20" i="14"/>
  <c r="K17" i="14"/>
  <c r="I16" i="14"/>
  <c r="M17" i="14"/>
  <c r="G14" i="14"/>
  <c r="E17" i="14"/>
  <c r="F17" i="14"/>
  <c r="J17" i="14"/>
  <c r="N17" i="14"/>
  <c r="E20" i="14"/>
  <c r="H16" i="14"/>
  <c r="L16" i="14"/>
  <c r="F20" i="14"/>
  <c r="J20" i="14"/>
  <c r="N20" i="14"/>
  <c r="E16" i="14"/>
  <c r="M16" i="14"/>
  <c r="K20" i="14"/>
  <c r="F13" i="14"/>
  <c r="J13" i="14"/>
  <c r="N13" i="14"/>
  <c r="H14" i="14"/>
  <c r="L14" i="14"/>
  <c r="J16" i="14"/>
  <c r="E13" i="14"/>
  <c r="I13" i="14"/>
  <c r="M13" i="14"/>
  <c r="G20" i="14"/>
  <c r="G13" i="14"/>
  <c r="K13" i="14"/>
  <c r="E14" i="14"/>
  <c r="I14" i="14"/>
  <c r="M14" i="14"/>
  <c r="I17" i="14"/>
  <c r="H13" i="14"/>
  <c r="H26" i="14" s="1"/>
  <c r="L13" i="14"/>
  <c r="F14" i="14"/>
  <c r="J14" i="14"/>
  <c r="N14" i="14"/>
  <c r="G7" i="14"/>
  <c r="K7" i="14"/>
  <c r="I7" i="14"/>
  <c r="M7" i="14"/>
  <c r="N7" i="14"/>
  <c r="H7" i="14"/>
  <c r="L7" i="14"/>
  <c r="F7" i="14"/>
  <c r="E7" i="14"/>
  <c r="M27" i="14" l="1"/>
  <c r="L26" i="14"/>
  <c r="J27" i="14"/>
  <c r="K26" i="14"/>
  <c r="I26" i="14"/>
  <c r="G26" i="14"/>
  <c r="G27" i="14"/>
  <c r="F27" i="14"/>
  <c r="N26" i="14"/>
  <c r="N27" i="14"/>
  <c r="M26" i="14"/>
  <c r="M249" i="14" s="1"/>
  <c r="F26" i="14"/>
  <c r="F31" i="14" s="1"/>
  <c r="H27" i="14"/>
  <c r="E26" i="14"/>
  <c r="I27" i="14"/>
  <c r="J26" i="14"/>
  <c r="K27" i="14"/>
  <c r="E27" i="14"/>
  <c r="L27" i="14"/>
  <c r="L86" i="14"/>
  <c r="E2" i="16" l="1"/>
  <c r="E2" i="15"/>
  <c r="E1" i="16"/>
  <c r="E1" i="15"/>
  <c r="L38" i="14"/>
  <c r="L411" i="14"/>
  <c r="L65" i="14"/>
  <c r="L136" i="14"/>
  <c r="L60" i="14"/>
  <c r="M315" i="14"/>
  <c r="J394" i="14"/>
  <c r="L128" i="14"/>
  <c r="L110" i="14"/>
  <c r="L36" i="14"/>
  <c r="L63" i="14"/>
  <c r="L234" i="14"/>
  <c r="J60" i="14"/>
  <c r="L171" i="14"/>
  <c r="L72" i="14"/>
  <c r="L74" i="14"/>
  <c r="L116" i="14"/>
  <c r="L258" i="14"/>
  <c r="L113" i="14"/>
  <c r="L146" i="14"/>
  <c r="L31" i="14"/>
  <c r="L80" i="14"/>
  <c r="L106" i="14"/>
  <c r="L124" i="14"/>
  <c r="L298" i="14"/>
  <c r="L119" i="14"/>
  <c r="L188" i="14"/>
  <c r="L173" i="14"/>
  <c r="L41" i="14"/>
  <c r="L83" i="14"/>
  <c r="L137" i="14"/>
  <c r="L175" i="14"/>
  <c r="L194" i="14"/>
  <c r="L181" i="14"/>
  <c r="L49" i="14"/>
  <c r="L95" i="14"/>
  <c r="L139" i="14"/>
  <c r="L310" i="14"/>
  <c r="L268" i="14"/>
  <c r="L284" i="14"/>
  <c r="L223" i="14"/>
  <c r="L255" i="14"/>
  <c r="N31" i="14"/>
  <c r="L334" i="14"/>
  <c r="L317" i="14"/>
  <c r="L214" i="14"/>
  <c r="L164" i="14"/>
  <c r="L212" i="14"/>
  <c r="L320" i="14"/>
  <c r="L271" i="14"/>
  <c r="L335" i="14"/>
  <c r="L282" i="14"/>
  <c r="L246" i="14"/>
  <c r="L166" i="14"/>
  <c r="L232" i="14"/>
  <c r="L344" i="14"/>
  <c r="L307" i="14"/>
  <c r="L380" i="14"/>
  <c r="L377" i="14"/>
  <c r="I393" i="14"/>
  <c r="L227" i="14"/>
  <c r="L279" i="14"/>
  <c r="L346" i="14"/>
  <c r="L347" i="14"/>
  <c r="L410" i="14"/>
  <c r="G51" i="14"/>
  <c r="L249" i="14"/>
  <c r="L297" i="14"/>
  <c r="L315" i="14"/>
  <c r="L364" i="14"/>
  <c r="L401" i="14"/>
  <c r="I208" i="14"/>
  <c r="E330" i="14"/>
  <c r="D304" i="15" s="1"/>
  <c r="E261" i="14"/>
  <c r="D235" i="15" s="1"/>
  <c r="I116" i="14"/>
  <c r="E239" i="14"/>
  <c r="D213" i="15" s="1"/>
  <c r="L379" i="14"/>
  <c r="L415" i="14"/>
  <c r="L402" i="14"/>
  <c r="E337" i="14"/>
  <c r="D311" i="15" s="1"/>
  <c r="E257" i="14"/>
  <c r="D231" i="15" s="1"/>
  <c r="E53" i="14"/>
  <c r="D27" i="15" s="1"/>
  <c r="E335" i="14"/>
  <c r="D309" i="15" s="1"/>
  <c r="E387" i="14"/>
  <c r="D361" i="15" s="1"/>
  <c r="E240" i="14"/>
  <c r="D214" i="15" s="1"/>
  <c r="E78" i="14"/>
  <c r="D52" i="15" s="1"/>
  <c r="E97" i="14"/>
  <c r="D71" i="15" s="1"/>
  <c r="E150" i="14"/>
  <c r="D124" i="15" s="1"/>
  <c r="E139" i="14"/>
  <c r="D113" i="15" s="1"/>
  <c r="J229" i="14"/>
  <c r="L40" i="14"/>
  <c r="L96" i="14"/>
  <c r="L58" i="14"/>
  <c r="L114" i="14"/>
  <c r="L68" i="14"/>
  <c r="L54" i="14"/>
  <c r="L126" i="14"/>
  <c r="L189" i="14"/>
  <c r="L33" i="14"/>
  <c r="L51" i="14"/>
  <c r="L75" i="14"/>
  <c r="L97" i="14"/>
  <c r="L123" i="14"/>
  <c r="L185" i="14"/>
  <c r="L143" i="14"/>
  <c r="L187" i="14"/>
  <c r="L270" i="14"/>
  <c r="L150" i="14"/>
  <c r="L174" i="14"/>
  <c r="L204" i="14"/>
  <c r="L244" i="14"/>
  <c r="L292" i="14"/>
  <c r="L211" i="14"/>
  <c r="L235" i="14"/>
  <c r="L257" i="14"/>
  <c r="L287" i="14"/>
  <c r="L311" i="14"/>
  <c r="L358" i="14"/>
  <c r="L327" i="14"/>
  <c r="L349" i="14"/>
  <c r="L384" i="14"/>
  <c r="L392" i="14"/>
  <c r="L420" i="14"/>
  <c r="L419" i="14"/>
  <c r="E390" i="14"/>
  <c r="D364" i="15" s="1"/>
  <c r="G338" i="14"/>
  <c r="E36" i="14"/>
  <c r="D10" i="15" s="1"/>
  <c r="E86" i="14"/>
  <c r="D60" i="15" s="1"/>
  <c r="E181" i="14"/>
  <c r="D155" i="15" s="1"/>
  <c r="E284" i="14"/>
  <c r="D258" i="15" s="1"/>
  <c r="E419" i="14"/>
  <c r="D33" i="16" s="1"/>
  <c r="L48" i="14"/>
  <c r="L112" i="14"/>
  <c r="L66" i="14"/>
  <c r="L138" i="14"/>
  <c r="L100" i="14"/>
  <c r="L62" i="14"/>
  <c r="L149" i="14"/>
  <c r="L226" i="14"/>
  <c r="L39" i="14"/>
  <c r="L55" i="14"/>
  <c r="L81" i="14"/>
  <c r="L105" i="14"/>
  <c r="L135" i="14"/>
  <c r="L205" i="14"/>
  <c r="L147" i="14"/>
  <c r="L207" i="14"/>
  <c r="L302" i="14"/>
  <c r="L154" i="14"/>
  <c r="L182" i="14"/>
  <c r="L206" i="14"/>
  <c r="L252" i="14"/>
  <c r="L312" i="14"/>
  <c r="L215" i="14"/>
  <c r="L239" i="14"/>
  <c r="L267" i="14"/>
  <c r="L291" i="14"/>
  <c r="L314" i="14"/>
  <c r="L374" i="14"/>
  <c r="L331" i="14"/>
  <c r="L357" i="14"/>
  <c r="L371" i="14"/>
  <c r="L394" i="14"/>
  <c r="L399" i="14"/>
  <c r="K239" i="14"/>
  <c r="E164" i="14"/>
  <c r="D138" i="15" s="1"/>
  <c r="E217" i="14"/>
  <c r="D191" i="15" s="1"/>
  <c r="E94" i="14"/>
  <c r="D68" i="15" s="1"/>
  <c r="E174" i="14"/>
  <c r="D148" i="15" s="1"/>
  <c r="E301" i="14"/>
  <c r="D275" i="15" s="1"/>
  <c r="E114" i="14"/>
  <c r="D88" i="15" s="1"/>
  <c r="E65" i="14"/>
  <c r="D39" i="15" s="1"/>
  <c r="E107" i="14"/>
  <c r="D81" i="15" s="1"/>
  <c r="E149" i="14"/>
  <c r="D123" i="15" s="1"/>
  <c r="E193" i="14"/>
  <c r="D167" i="15" s="1"/>
  <c r="E259" i="14"/>
  <c r="D233" i="15" s="1"/>
  <c r="E391" i="14"/>
  <c r="D5" i="16" s="1"/>
  <c r="E252" i="14"/>
  <c r="D226" i="15" s="1"/>
  <c r="E294" i="14"/>
  <c r="D268" i="15" s="1"/>
  <c r="E357" i="14"/>
  <c r="D331" i="15" s="1"/>
  <c r="E342" i="14"/>
  <c r="D316" i="15" s="1"/>
  <c r="E364" i="14"/>
  <c r="D338" i="15" s="1"/>
  <c r="G94" i="14"/>
  <c r="E414" i="14"/>
  <c r="D28" i="16" s="1"/>
  <c r="E297" i="14"/>
  <c r="D271" i="15" s="1"/>
  <c r="E44" i="14"/>
  <c r="D18" i="15" s="1"/>
  <c r="E118" i="14"/>
  <c r="D92" i="15" s="1"/>
  <c r="E194" i="14"/>
  <c r="D168" i="15" s="1"/>
  <c r="E363" i="14"/>
  <c r="D337" i="15" s="1"/>
  <c r="E33" i="14"/>
  <c r="D7" i="15" s="1"/>
  <c r="E75" i="14"/>
  <c r="D49" i="15" s="1"/>
  <c r="E117" i="14"/>
  <c r="D91" i="15" s="1"/>
  <c r="E161" i="14"/>
  <c r="D135" i="15" s="1"/>
  <c r="E203" i="14"/>
  <c r="D177" i="15" s="1"/>
  <c r="E279" i="14"/>
  <c r="D253" i="15" s="1"/>
  <c r="E220" i="14"/>
  <c r="D194" i="15" s="1"/>
  <c r="E262" i="14"/>
  <c r="D236" i="15" s="1"/>
  <c r="E304" i="14"/>
  <c r="D278" i="15" s="1"/>
  <c r="E407" i="14"/>
  <c r="D21" i="16" s="1"/>
  <c r="E352" i="14"/>
  <c r="D326" i="15" s="1"/>
  <c r="E374" i="14"/>
  <c r="D348" i="15" s="1"/>
  <c r="E404" i="14"/>
  <c r="D18" i="16" s="1"/>
  <c r="G331" i="14"/>
  <c r="E160" i="14"/>
  <c r="D134" i="15" s="1"/>
  <c r="E241" i="14"/>
  <c r="D215" i="15" s="1"/>
  <c r="E58" i="14"/>
  <c r="D32" i="15" s="1"/>
  <c r="E130" i="14"/>
  <c r="D104" i="15" s="1"/>
  <c r="E213" i="14"/>
  <c r="D187" i="15" s="1"/>
  <c r="E68" i="14"/>
  <c r="D42" i="15" s="1"/>
  <c r="E43" i="14"/>
  <c r="D17" i="15" s="1"/>
  <c r="E85" i="14"/>
  <c r="D59" i="15" s="1"/>
  <c r="E129" i="14"/>
  <c r="D103" i="15" s="1"/>
  <c r="E171" i="14"/>
  <c r="D145" i="15" s="1"/>
  <c r="E215" i="14"/>
  <c r="D189" i="15" s="1"/>
  <c r="E303" i="14"/>
  <c r="D277" i="15" s="1"/>
  <c r="E230" i="14"/>
  <c r="D204" i="15" s="1"/>
  <c r="E272" i="14"/>
  <c r="D246" i="15" s="1"/>
  <c r="E317" i="14"/>
  <c r="D291" i="15" s="1"/>
  <c r="E320" i="14"/>
  <c r="D294" i="15" s="1"/>
  <c r="E362" i="14"/>
  <c r="D336" i="15" s="1"/>
  <c r="E386" i="14"/>
  <c r="D360" i="15" s="1"/>
  <c r="E416" i="14"/>
  <c r="D30" i="16" s="1"/>
  <c r="E176" i="14"/>
  <c r="D150" i="15" s="1"/>
  <c r="E355" i="14"/>
  <c r="D329" i="15" s="1"/>
  <c r="E180" i="14"/>
  <c r="D154" i="15" s="1"/>
  <c r="E152" i="14"/>
  <c r="D126" i="15" s="1"/>
  <c r="E305" i="14"/>
  <c r="D279" i="15" s="1"/>
  <c r="E156" i="14"/>
  <c r="D130" i="15" s="1"/>
  <c r="E249" i="14"/>
  <c r="D223" i="15" s="1"/>
  <c r="E48" i="14"/>
  <c r="D22" i="15" s="1"/>
  <c r="E62" i="14"/>
  <c r="D36" i="15" s="1"/>
  <c r="E82" i="14"/>
  <c r="D56" i="15" s="1"/>
  <c r="E98" i="14"/>
  <c r="D72" i="15" s="1"/>
  <c r="E120" i="14"/>
  <c r="D94" i="15" s="1"/>
  <c r="E132" i="14"/>
  <c r="D106" i="15" s="1"/>
  <c r="E158" i="14"/>
  <c r="D132" i="15" s="1"/>
  <c r="E178" i="14"/>
  <c r="D152" i="15" s="1"/>
  <c r="E198" i="14"/>
  <c r="D172" i="15" s="1"/>
  <c r="E229" i="14"/>
  <c r="D203" i="15" s="1"/>
  <c r="E269" i="14"/>
  <c r="D243" i="15" s="1"/>
  <c r="E309" i="14"/>
  <c r="D283" i="15" s="1"/>
  <c r="E40" i="14"/>
  <c r="D14" i="15" s="1"/>
  <c r="E74" i="14"/>
  <c r="D48" i="15" s="1"/>
  <c r="E100" i="14"/>
  <c r="D74" i="15" s="1"/>
  <c r="E128" i="14"/>
  <c r="D102" i="15" s="1"/>
  <c r="E35" i="14"/>
  <c r="D9" i="15" s="1"/>
  <c r="E45" i="14"/>
  <c r="D19" i="15" s="1"/>
  <c r="E57" i="14"/>
  <c r="D31" i="15" s="1"/>
  <c r="E67" i="14"/>
  <c r="D41" i="15" s="1"/>
  <c r="E77" i="14"/>
  <c r="D51" i="15" s="1"/>
  <c r="E89" i="14"/>
  <c r="D63" i="15" s="1"/>
  <c r="E99" i="14"/>
  <c r="D73" i="15" s="1"/>
  <c r="E109" i="14"/>
  <c r="D83" i="15" s="1"/>
  <c r="E121" i="14"/>
  <c r="D95" i="15" s="1"/>
  <c r="E131" i="14"/>
  <c r="D105" i="15" s="1"/>
  <c r="E141" i="14"/>
  <c r="D115" i="15" s="1"/>
  <c r="E153" i="14"/>
  <c r="D127" i="15" s="1"/>
  <c r="E163" i="14"/>
  <c r="D137" i="15" s="1"/>
  <c r="E173" i="14"/>
  <c r="D147" i="15" s="1"/>
  <c r="E185" i="14"/>
  <c r="D159" i="15" s="1"/>
  <c r="E195" i="14"/>
  <c r="D169" i="15" s="1"/>
  <c r="E205" i="14"/>
  <c r="D179" i="15" s="1"/>
  <c r="E223" i="14"/>
  <c r="D197" i="15" s="1"/>
  <c r="E243" i="14"/>
  <c r="D217" i="15" s="1"/>
  <c r="E263" i="14"/>
  <c r="D237" i="15" s="1"/>
  <c r="E287" i="14"/>
  <c r="D261" i="15" s="1"/>
  <c r="E307" i="14"/>
  <c r="D281" i="15" s="1"/>
  <c r="E343" i="14"/>
  <c r="D317" i="15" s="1"/>
  <c r="E212" i="14"/>
  <c r="D186" i="15" s="1"/>
  <c r="E222" i="14"/>
  <c r="D196" i="15" s="1"/>
  <c r="E232" i="14"/>
  <c r="D206" i="15" s="1"/>
  <c r="E244" i="14"/>
  <c r="D218" i="15" s="1"/>
  <c r="E254" i="14"/>
  <c r="D228" i="15" s="1"/>
  <c r="E264" i="14"/>
  <c r="D238" i="15" s="1"/>
  <c r="E276" i="14"/>
  <c r="D250" i="15" s="1"/>
  <c r="E286" i="14"/>
  <c r="D260" i="15" s="1"/>
  <c r="E296" i="14"/>
  <c r="D270" i="15" s="1"/>
  <c r="E308" i="14"/>
  <c r="D282" i="15" s="1"/>
  <c r="E321" i="14"/>
  <c r="D295" i="15" s="1"/>
  <c r="E341" i="14"/>
  <c r="D315" i="15" s="1"/>
  <c r="E365" i="14"/>
  <c r="D339" i="15" s="1"/>
  <c r="E401" i="14"/>
  <c r="D15" i="16" s="1"/>
  <c r="E322" i="14"/>
  <c r="D296" i="15" s="1"/>
  <c r="E334" i="14"/>
  <c r="D308" i="15" s="1"/>
  <c r="E344" i="14"/>
  <c r="D318" i="15" s="1"/>
  <c r="E354" i="14"/>
  <c r="D328" i="15" s="1"/>
  <c r="E371" i="14"/>
  <c r="D345" i="15" s="1"/>
  <c r="E399" i="14"/>
  <c r="D13" i="16" s="1"/>
  <c r="E366" i="14"/>
  <c r="D340" i="15" s="1"/>
  <c r="E378" i="14"/>
  <c r="D352" i="15" s="1"/>
  <c r="E388" i="14"/>
  <c r="D362" i="15" s="1"/>
  <c r="E397" i="14"/>
  <c r="D11" i="16" s="1"/>
  <c r="E394" i="14"/>
  <c r="D8" i="16" s="1"/>
  <c r="E406" i="14"/>
  <c r="D20" i="16" s="1"/>
  <c r="E420" i="14"/>
  <c r="D34" i="16" s="1"/>
  <c r="G53" i="14"/>
  <c r="G96" i="14"/>
  <c r="G333" i="14"/>
  <c r="G414" i="14"/>
  <c r="E208" i="14"/>
  <c r="D182" i="15" s="1"/>
  <c r="E34" i="14"/>
  <c r="D8" i="15" s="1"/>
  <c r="E196" i="14"/>
  <c r="D170" i="15" s="1"/>
  <c r="E184" i="14"/>
  <c r="D158" i="15" s="1"/>
  <c r="E323" i="14"/>
  <c r="D297" i="15" s="1"/>
  <c r="E172" i="14"/>
  <c r="D146" i="15" s="1"/>
  <c r="E339" i="14"/>
  <c r="D313" i="15" s="1"/>
  <c r="E50" i="14"/>
  <c r="D24" i="15" s="1"/>
  <c r="E64" i="14"/>
  <c r="D38" i="15" s="1"/>
  <c r="E90" i="14"/>
  <c r="D64" i="15" s="1"/>
  <c r="E104" i="14"/>
  <c r="D78" i="15" s="1"/>
  <c r="E122" i="14"/>
  <c r="D96" i="15" s="1"/>
  <c r="E140" i="14"/>
  <c r="D114" i="15" s="1"/>
  <c r="E162" i="14"/>
  <c r="D136" i="15" s="1"/>
  <c r="E182" i="14"/>
  <c r="D156" i="15" s="1"/>
  <c r="E206" i="14"/>
  <c r="D180" i="15" s="1"/>
  <c r="E237" i="14"/>
  <c r="D211" i="15" s="1"/>
  <c r="E277" i="14"/>
  <c r="D251" i="15" s="1"/>
  <c r="E331" i="14"/>
  <c r="D305" i="15" s="1"/>
  <c r="E56" i="14"/>
  <c r="D30" i="15" s="1"/>
  <c r="E76" i="14"/>
  <c r="D50" i="15" s="1"/>
  <c r="E106" i="14"/>
  <c r="D80" i="15" s="1"/>
  <c r="E136" i="14"/>
  <c r="D110" i="15" s="1"/>
  <c r="E37" i="14"/>
  <c r="D11" i="15" s="1"/>
  <c r="E49" i="14"/>
  <c r="D23" i="15" s="1"/>
  <c r="E59" i="14"/>
  <c r="D33" i="15" s="1"/>
  <c r="E69" i="14"/>
  <c r="D43" i="15" s="1"/>
  <c r="E81" i="14"/>
  <c r="D55" i="15" s="1"/>
  <c r="E91" i="14"/>
  <c r="D65" i="15" s="1"/>
  <c r="E101" i="14"/>
  <c r="D75" i="15" s="1"/>
  <c r="E113" i="14"/>
  <c r="D87" i="15" s="1"/>
  <c r="E123" i="14"/>
  <c r="D97" i="15" s="1"/>
  <c r="E133" i="14"/>
  <c r="D107" i="15" s="1"/>
  <c r="E145" i="14"/>
  <c r="D119" i="15" s="1"/>
  <c r="E155" i="14"/>
  <c r="D129" i="15" s="1"/>
  <c r="E165" i="14"/>
  <c r="D139" i="15" s="1"/>
  <c r="E177" i="14"/>
  <c r="D151" i="15" s="1"/>
  <c r="E187" i="14"/>
  <c r="D161" i="15" s="1"/>
  <c r="E197" i="14"/>
  <c r="D171" i="15" s="1"/>
  <c r="E209" i="14"/>
  <c r="D183" i="15" s="1"/>
  <c r="E227" i="14"/>
  <c r="D201" i="15" s="1"/>
  <c r="E247" i="14"/>
  <c r="D221" i="15" s="1"/>
  <c r="E271" i="14"/>
  <c r="D245" i="15" s="1"/>
  <c r="E291" i="14"/>
  <c r="D265" i="15" s="1"/>
  <c r="E311" i="14"/>
  <c r="D285" i="15" s="1"/>
  <c r="E359" i="14"/>
  <c r="D333" i="15" s="1"/>
  <c r="E214" i="14"/>
  <c r="D188" i="15" s="1"/>
  <c r="E224" i="14"/>
  <c r="D198" i="15" s="1"/>
  <c r="E236" i="14"/>
  <c r="D210" i="15" s="1"/>
  <c r="E246" i="14"/>
  <c r="D220" i="15" s="1"/>
  <c r="E256" i="14"/>
  <c r="D230" i="15" s="1"/>
  <c r="E268" i="14"/>
  <c r="D242" i="15" s="1"/>
  <c r="E278" i="14"/>
  <c r="D252" i="15" s="1"/>
  <c r="E288" i="14"/>
  <c r="D262" i="15" s="1"/>
  <c r="E300" i="14"/>
  <c r="D274" i="15" s="1"/>
  <c r="E310" i="14"/>
  <c r="D284" i="15" s="1"/>
  <c r="E325" i="14"/>
  <c r="D299" i="15" s="1"/>
  <c r="E349" i="14"/>
  <c r="D323" i="15" s="1"/>
  <c r="E373" i="14"/>
  <c r="D347" i="15" s="1"/>
  <c r="E314" i="14"/>
  <c r="D288" i="15" s="1"/>
  <c r="E326" i="14"/>
  <c r="D300" i="15" s="1"/>
  <c r="E336" i="14"/>
  <c r="D310" i="15" s="1"/>
  <c r="E346" i="14"/>
  <c r="D320" i="15" s="1"/>
  <c r="E358" i="14"/>
  <c r="D332" i="15" s="1"/>
  <c r="E375" i="14"/>
  <c r="D349" i="15" s="1"/>
  <c r="E415" i="14"/>
  <c r="D29" i="16" s="1"/>
  <c r="E370" i="14"/>
  <c r="D344" i="15" s="1"/>
  <c r="E380" i="14"/>
  <c r="D354" i="15" s="1"/>
  <c r="E395" i="14"/>
  <c r="D9" i="16" s="1"/>
  <c r="E413" i="14"/>
  <c r="D27" i="16" s="1"/>
  <c r="E396" i="14"/>
  <c r="D10" i="16" s="1"/>
  <c r="E408" i="14"/>
  <c r="D22" i="16" s="1"/>
  <c r="G147" i="14"/>
  <c r="G240" i="14"/>
  <c r="G322" i="14"/>
  <c r="E144" i="14"/>
  <c r="D118" i="15" s="1"/>
  <c r="E225" i="14"/>
  <c r="D199" i="15" s="1"/>
  <c r="E38" i="14"/>
  <c r="D12" i="15" s="1"/>
  <c r="E265" i="14"/>
  <c r="D239" i="15" s="1"/>
  <c r="E200" i="14"/>
  <c r="D174" i="15" s="1"/>
  <c r="E385" i="14"/>
  <c r="D359" i="15" s="1"/>
  <c r="E204" i="14"/>
  <c r="D178" i="15" s="1"/>
  <c r="E42" i="14"/>
  <c r="D16" i="15" s="1"/>
  <c r="E52" i="14"/>
  <c r="D26" i="15" s="1"/>
  <c r="E72" i="14"/>
  <c r="D46" i="15" s="1"/>
  <c r="E92" i="14"/>
  <c r="D66" i="15" s="1"/>
  <c r="E108" i="14"/>
  <c r="D82" i="15" s="1"/>
  <c r="E126" i="14"/>
  <c r="D100" i="15" s="1"/>
  <c r="E146" i="14"/>
  <c r="D120" i="15" s="1"/>
  <c r="E166" i="14"/>
  <c r="D140" i="15" s="1"/>
  <c r="E190" i="14"/>
  <c r="D164" i="15" s="1"/>
  <c r="E210" i="14"/>
  <c r="D184" i="15" s="1"/>
  <c r="E245" i="14"/>
  <c r="D219" i="15" s="1"/>
  <c r="E293" i="14"/>
  <c r="D267" i="15" s="1"/>
  <c r="E347" i="14"/>
  <c r="D321" i="15" s="1"/>
  <c r="E60" i="14"/>
  <c r="D34" i="15" s="1"/>
  <c r="E84" i="14"/>
  <c r="D58" i="15" s="1"/>
  <c r="E112" i="14"/>
  <c r="D86" i="15" s="1"/>
  <c r="E138" i="14"/>
  <c r="D112" i="15" s="1"/>
  <c r="E41" i="14"/>
  <c r="D15" i="15" s="1"/>
  <c r="E51" i="14"/>
  <c r="D25" i="15" s="1"/>
  <c r="E61" i="14"/>
  <c r="D35" i="15" s="1"/>
  <c r="E73" i="14"/>
  <c r="D47" i="15" s="1"/>
  <c r="E83" i="14"/>
  <c r="D57" i="15" s="1"/>
  <c r="E93" i="14"/>
  <c r="D67" i="15" s="1"/>
  <c r="E105" i="14"/>
  <c r="D79" i="15" s="1"/>
  <c r="E115" i="14"/>
  <c r="D89" i="15" s="1"/>
  <c r="E125" i="14"/>
  <c r="D99" i="15" s="1"/>
  <c r="E137" i="14"/>
  <c r="D111" i="15" s="1"/>
  <c r="E147" i="14"/>
  <c r="D121" i="15" s="1"/>
  <c r="E157" i="14"/>
  <c r="D131" i="15" s="1"/>
  <c r="E169" i="14"/>
  <c r="D143" i="15" s="1"/>
  <c r="E179" i="14"/>
  <c r="D153" i="15" s="1"/>
  <c r="E189" i="14"/>
  <c r="D163" i="15" s="1"/>
  <c r="E201" i="14"/>
  <c r="D175" i="15" s="1"/>
  <c r="E211" i="14"/>
  <c r="D185" i="15" s="1"/>
  <c r="E231" i="14"/>
  <c r="D205" i="15" s="1"/>
  <c r="E255" i="14"/>
  <c r="D229" i="15" s="1"/>
  <c r="E275" i="14"/>
  <c r="D249" i="15" s="1"/>
  <c r="E295" i="14"/>
  <c r="D269" i="15" s="1"/>
  <c r="E327" i="14"/>
  <c r="D301" i="15" s="1"/>
  <c r="E377" i="14"/>
  <c r="D351" i="15" s="1"/>
  <c r="E216" i="14"/>
  <c r="D190" i="15" s="1"/>
  <c r="E228" i="14"/>
  <c r="D202" i="15" s="1"/>
  <c r="E238" i="14"/>
  <c r="D212" i="15" s="1"/>
  <c r="E248" i="14"/>
  <c r="D222" i="15" s="1"/>
  <c r="E260" i="14"/>
  <c r="D234" i="15" s="1"/>
  <c r="E270" i="14"/>
  <c r="D244" i="15" s="1"/>
  <c r="E280" i="14"/>
  <c r="D254" i="15" s="1"/>
  <c r="E292" i="14"/>
  <c r="D266" i="15" s="1"/>
  <c r="E302" i="14"/>
  <c r="D276" i="15" s="1"/>
  <c r="E312" i="14"/>
  <c r="D286" i="15" s="1"/>
  <c r="E333" i="14"/>
  <c r="D307" i="15" s="1"/>
  <c r="E353" i="14"/>
  <c r="D327" i="15" s="1"/>
  <c r="E381" i="14"/>
  <c r="D355" i="15" s="1"/>
  <c r="E318" i="14"/>
  <c r="D292" i="15" s="1"/>
  <c r="E328" i="14"/>
  <c r="D302" i="15" s="1"/>
  <c r="E338" i="14"/>
  <c r="D312" i="15" s="1"/>
  <c r="E350" i="14"/>
  <c r="D324" i="15" s="1"/>
  <c r="E360" i="14"/>
  <c r="D334" i="15" s="1"/>
  <c r="E379" i="14"/>
  <c r="D353" i="15" s="1"/>
  <c r="E409" i="14"/>
  <c r="D23" i="16" s="1"/>
  <c r="E372" i="14"/>
  <c r="D346" i="15" s="1"/>
  <c r="E382" i="14"/>
  <c r="D356" i="15" s="1"/>
  <c r="E411" i="14"/>
  <c r="D25" i="16" s="1"/>
  <c r="E421" i="14"/>
  <c r="D35" i="16" s="1"/>
  <c r="E398" i="14"/>
  <c r="D12" i="16" s="1"/>
  <c r="G179" i="14"/>
  <c r="G272" i="14"/>
  <c r="J236" i="14"/>
  <c r="J67" i="14"/>
  <c r="L416" i="14"/>
  <c r="L403" i="14"/>
  <c r="K286" i="14"/>
  <c r="K294" i="14"/>
  <c r="K415" i="14"/>
  <c r="K235" i="14"/>
  <c r="J162" i="14"/>
  <c r="J327" i="14"/>
  <c r="K201" i="14"/>
  <c r="K136" i="14"/>
  <c r="K380" i="14"/>
  <c r="H196" i="14"/>
  <c r="J93" i="14"/>
  <c r="J307" i="14"/>
  <c r="J364" i="14"/>
  <c r="K250" i="14"/>
  <c r="K138" i="14"/>
  <c r="K384" i="14"/>
  <c r="J133" i="14"/>
  <c r="J70" i="14"/>
  <c r="J249" i="14"/>
  <c r="J351" i="14"/>
  <c r="I328" i="14"/>
  <c r="I379" i="14"/>
  <c r="I67" i="14"/>
  <c r="I34" i="14"/>
  <c r="I276" i="14"/>
  <c r="I130" i="14"/>
  <c r="I154" i="14"/>
  <c r="J119" i="14"/>
  <c r="J239" i="14"/>
  <c r="J102" i="14"/>
  <c r="J176" i="14"/>
  <c r="J177" i="14"/>
  <c r="J317" i="14"/>
  <c r="J278" i="14"/>
  <c r="J334" i="14"/>
  <c r="I175" i="14"/>
  <c r="G203" i="14"/>
  <c r="G115" i="14"/>
  <c r="G141" i="14"/>
  <c r="G180" i="14"/>
  <c r="G279" i="14"/>
  <c r="K85" i="14"/>
  <c r="K50" i="14"/>
  <c r="K232" i="14"/>
  <c r="K330" i="14"/>
  <c r="J418" i="14"/>
  <c r="J411" i="14"/>
  <c r="J369" i="14"/>
  <c r="J322" i="14"/>
  <c r="J310" i="14"/>
  <c r="J268" i="14"/>
  <c r="J224" i="14"/>
  <c r="J293" i="14"/>
  <c r="J209" i="14"/>
  <c r="J165" i="14"/>
  <c r="J267" i="14"/>
  <c r="J156" i="14"/>
  <c r="J134" i="14"/>
  <c r="J92" i="14"/>
  <c r="J50" i="14"/>
  <c r="J186" i="14"/>
  <c r="J129" i="14"/>
  <c r="J79" i="14"/>
  <c r="J300" i="14"/>
  <c r="J256" i="14"/>
  <c r="J197" i="14"/>
  <c r="J155" i="14"/>
  <c r="J303" i="14"/>
  <c r="J82" i="14"/>
  <c r="J38" i="14"/>
  <c r="J89" i="14"/>
  <c r="J395" i="14"/>
  <c r="J354" i="14"/>
  <c r="J387" i="14"/>
  <c r="J214" i="14"/>
  <c r="J273" i="14"/>
  <c r="J227" i="14"/>
  <c r="J124" i="14"/>
  <c r="J146" i="14"/>
  <c r="M409" i="14"/>
  <c r="M421" i="14"/>
  <c r="M189" i="14"/>
  <c r="M94" i="14"/>
  <c r="M413" i="14"/>
  <c r="M115" i="14"/>
  <c r="M196" i="14"/>
  <c r="J31" i="14"/>
  <c r="J115" i="14"/>
  <c r="J231" i="14"/>
  <c r="J145" i="14"/>
  <c r="J246" i="14"/>
  <c r="J380" i="14"/>
  <c r="M37" i="14"/>
  <c r="G399" i="14"/>
  <c r="G402" i="14"/>
  <c r="G340" i="14"/>
  <c r="G239" i="14"/>
  <c r="G238" i="14"/>
  <c r="G140" i="14"/>
  <c r="G62" i="14"/>
  <c r="G75" i="14"/>
  <c r="G185" i="14"/>
  <c r="G91" i="14"/>
  <c r="G236" i="14"/>
  <c r="G151" i="14"/>
  <c r="G421" i="14"/>
  <c r="G386" i="14"/>
  <c r="G332" i="14"/>
  <c r="G237" i="14"/>
  <c r="G234" i="14"/>
  <c r="G136" i="14"/>
  <c r="G54" i="14"/>
  <c r="G55" i="14"/>
  <c r="G177" i="14"/>
  <c r="G89" i="14"/>
  <c r="G191" i="14"/>
  <c r="G37" i="14"/>
  <c r="K412" i="14"/>
  <c r="K331" i="14"/>
  <c r="K281" i="14"/>
  <c r="K328" i="14"/>
  <c r="K180" i="14"/>
  <c r="K96" i="14"/>
  <c r="K105" i="14"/>
  <c r="K167" i="14"/>
  <c r="K298" i="14"/>
  <c r="K404" i="14"/>
  <c r="K327" i="14"/>
  <c r="K279" i="14"/>
  <c r="K320" i="14"/>
  <c r="K176" i="14"/>
  <c r="K94" i="14"/>
  <c r="K103" i="14"/>
  <c r="K159" i="14"/>
  <c r="K266" i="14"/>
  <c r="J53" i="14"/>
  <c r="J41" i="14"/>
  <c r="J329" i="14"/>
  <c r="J114" i="14"/>
  <c r="J196" i="14"/>
  <c r="J187" i="14"/>
  <c r="J367" i="14"/>
  <c r="J288" i="14"/>
  <c r="J344" i="14"/>
  <c r="J410" i="14"/>
  <c r="I269" i="14"/>
  <c r="G228" i="14"/>
  <c r="G137" i="14"/>
  <c r="G32" i="14"/>
  <c r="G182" i="14"/>
  <c r="G281" i="14"/>
  <c r="G392" i="14"/>
  <c r="K87" i="14"/>
  <c r="K54" i="14"/>
  <c r="K236" i="14"/>
  <c r="K334" i="14"/>
  <c r="K419" i="14"/>
  <c r="M272" i="14"/>
  <c r="L71" i="14"/>
  <c r="L91" i="14"/>
  <c r="L107" i="14"/>
  <c r="L127" i="14"/>
  <c r="L165" i="14"/>
  <c r="L274" i="14"/>
  <c r="L155" i="14"/>
  <c r="L195" i="14"/>
  <c r="L262" i="14"/>
  <c r="L356" i="14"/>
  <c r="L162" i="14"/>
  <c r="L178" i="14"/>
  <c r="L196" i="14"/>
  <c r="L228" i="14"/>
  <c r="L264" i="14"/>
  <c r="L296" i="14"/>
  <c r="L370" i="14"/>
  <c r="L225" i="14"/>
  <c r="L243" i="14"/>
  <c r="L265" i="14"/>
  <c r="L281" i="14"/>
  <c r="L299" i="14"/>
  <c r="L330" i="14"/>
  <c r="L363" i="14"/>
  <c r="L319" i="14"/>
  <c r="L341" i="14"/>
  <c r="L359" i="14"/>
  <c r="L367" i="14"/>
  <c r="L387" i="14"/>
  <c r="L404" i="14"/>
  <c r="L391" i="14"/>
  <c r="H383" i="14"/>
  <c r="H384" i="14"/>
  <c r="H255" i="14"/>
  <c r="H270" i="14"/>
  <c r="H154" i="14"/>
  <c r="H326" i="14"/>
  <c r="H91" i="14"/>
  <c r="H155" i="14"/>
  <c r="H108" i="14"/>
  <c r="H396" i="14"/>
  <c r="H311" i="14"/>
  <c r="H213" i="14"/>
  <c r="H168" i="14"/>
  <c r="H159" i="14"/>
  <c r="H47" i="14"/>
  <c r="H34" i="14"/>
  <c r="H370" i="14"/>
  <c r="H299" i="14"/>
  <c r="H294" i="14"/>
  <c r="H280" i="14"/>
  <c r="H133" i="14"/>
  <c r="H220" i="14"/>
  <c r="H122" i="14"/>
  <c r="H407" i="14"/>
  <c r="H269" i="14"/>
  <c r="H232" i="14"/>
  <c r="H56" i="14"/>
  <c r="H393" i="14"/>
  <c r="H227" i="14"/>
  <c r="H161" i="14"/>
  <c r="H118" i="14"/>
  <c r="J61" i="14"/>
  <c r="J47" i="14"/>
  <c r="J127" i="14"/>
  <c r="J97" i="14"/>
  <c r="J123" i="14"/>
  <c r="J255" i="14"/>
  <c r="J52" i="14"/>
  <c r="J74" i="14"/>
  <c r="J94" i="14"/>
  <c r="J116" i="14"/>
  <c r="J174" i="14"/>
  <c r="J345" i="14"/>
  <c r="J180" i="14"/>
  <c r="J235" i="14"/>
  <c r="J337" i="14"/>
  <c r="J157" i="14"/>
  <c r="J189" i="14"/>
  <c r="J213" i="14"/>
  <c r="J257" i="14"/>
  <c r="J333" i="14"/>
  <c r="J228" i="14"/>
  <c r="J248" i="14"/>
  <c r="J280" i="14"/>
  <c r="J302" i="14"/>
  <c r="J312" i="14"/>
  <c r="J355" i="14"/>
  <c r="J336" i="14"/>
  <c r="J358" i="14"/>
  <c r="J370" i="14"/>
  <c r="J417" i="14"/>
  <c r="H82" i="14"/>
  <c r="M285" i="14"/>
  <c r="M43" i="14"/>
  <c r="M191" i="14"/>
  <c r="M316" i="14"/>
  <c r="K417" i="14"/>
  <c r="K409" i="14"/>
  <c r="K401" i="14"/>
  <c r="K393" i="14"/>
  <c r="K414" i="14"/>
  <c r="K420" i="14"/>
  <c r="K387" i="14"/>
  <c r="K379" i="14"/>
  <c r="K371" i="14"/>
  <c r="K363" i="14"/>
  <c r="K392" i="14"/>
  <c r="K376" i="14"/>
  <c r="K361" i="14"/>
  <c r="K353" i="14"/>
  <c r="K345" i="14"/>
  <c r="K337" i="14"/>
  <c r="K329" i="14"/>
  <c r="K321" i="14"/>
  <c r="K313" i="14"/>
  <c r="K374" i="14"/>
  <c r="K354" i="14"/>
  <c r="K338" i="14"/>
  <c r="K322" i="14"/>
  <c r="K309" i="14"/>
  <c r="K301" i="14"/>
  <c r="K293" i="14"/>
  <c r="K285" i="14"/>
  <c r="K277" i="14"/>
  <c r="K269" i="14"/>
  <c r="K261" i="14"/>
  <c r="K253" i="14"/>
  <c r="K245" i="14"/>
  <c r="K237" i="14"/>
  <c r="K229" i="14"/>
  <c r="K221" i="14"/>
  <c r="K213" i="14"/>
  <c r="K370" i="14"/>
  <c r="K336" i="14"/>
  <c r="K308" i="14"/>
  <c r="K292" i="14"/>
  <c r="K276" i="14"/>
  <c r="K260" i="14"/>
  <c r="K244" i="14"/>
  <c r="K228" i="14"/>
  <c r="K212" i="14"/>
  <c r="K202" i="14"/>
  <c r="K194" i="14"/>
  <c r="K186" i="14"/>
  <c r="K178" i="14"/>
  <c r="K170" i="14"/>
  <c r="K162" i="14"/>
  <c r="K154" i="14"/>
  <c r="K146" i="14"/>
  <c r="K140" i="14"/>
  <c r="K132" i="14"/>
  <c r="K124" i="14"/>
  <c r="K116" i="14"/>
  <c r="K108" i="14"/>
  <c r="K100" i="14"/>
  <c r="K92" i="14"/>
  <c r="K84" i="14"/>
  <c r="K76" i="14"/>
  <c r="K68" i="14"/>
  <c r="K60" i="14"/>
  <c r="K52" i="14"/>
  <c r="K44" i="14"/>
  <c r="K36" i="14"/>
  <c r="K131" i="14"/>
  <c r="K121" i="14"/>
  <c r="K107" i="14"/>
  <c r="K77" i="14"/>
  <c r="K61" i="14"/>
  <c r="K49" i="14"/>
  <c r="K41" i="14"/>
  <c r="K310" i="14"/>
  <c r="K278" i="14"/>
  <c r="K246" i="14"/>
  <c r="K214" i="14"/>
  <c r="K195" i="14"/>
  <c r="K179" i="14"/>
  <c r="K163" i="14"/>
  <c r="K147" i="14"/>
  <c r="K135" i="14"/>
  <c r="K113" i="14"/>
  <c r="K97" i="14"/>
  <c r="K89" i="14"/>
  <c r="K79" i="14"/>
  <c r="K63" i="14"/>
  <c r="K274" i="14"/>
  <c r="K181" i="14"/>
  <c r="K33" i="14"/>
  <c r="K234" i="14"/>
  <c r="K161" i="14"/>
  <c r="K290" i="14"/>
  <c r="K189" i="14"/>
  <c r="K35" i="14"/>
  <c r="K218" i="14"/>
  <c r="K153" i="14"/>
  <c r="K31" i="14"/>
  <c r="K413" i="14"/>
  <c r="K403" i="14"/>
  <c r="K391" i="14"/>
  <c r="K398" i="14"/>
  <c r="K396" i="14"/>
  <c r="K377" i="14"/>
  <c r="K367" i="14"/>
  <c r="K408" i="14"/>
  <c r="K372" i="14"/>
  <c r="K357" i="14"/>
  <c r="K347" i="14"/>
  <c r="K335" i="14"/>
  <c r="K325" i="14"/>
  <c r="K315" i="14"/>
  <c r="K366" i="14"/>
  <c r="K346" i="14"/>
  <c r="K326" i="14"/>
  <c r="K307" i="14"/>
  <c r="K297" i="14"/>
  <c r="K287" i="14"/>
  <c r="K275" i="14"/>
  <c r="K265" i="14"/>
  <c r="K255" i="14"/>
  <c r="K243" i="14"/>
  <c r="K233" i="14"/>
  <c r="K223" i="14"/>
  <c r="K211" i="14"/>
  <c r="K352" i="14"/>
  <c r="K312" i="14"/>
  <c r="K288" i="14"/>
  <c r="K268" i="14"/>
  <c r="K248" i="14"/>
  <c r="K224" i="14"/>
  <c r="K206" i="14"/>
  <c r="K196" i="14"/>
  <c r="K184" i="14"/>
  <c r="K174" i="14"/>
  <c r="K164" i="14"/>
  <c r="K152" i="14"/>
  <c r="K142" i="14"/>
  <c r="K134" i="14"/>
  <c r="K122" i="14"/>
  <c r="K112" i="14"/>
  <c r="K102" i="14"/>
  <c r="K90" i="14"/>
  <c r="K80" i="14"/>
  <c r="K70" i="14"/>
  <c r="K58" i="14"/>
  <c r="K48" i="14"/>
  <c r="K38" i="14"/>
  <c r="K129" i="14"/>
  <c r="K117" i="14"/>
  <c r="K81" i="14"/>
  <c r="K57" i="14"/>
  <c r="K45" i="14"/>
  <c r="K324" i="14"/>
  <c r="K270" i="14"/>
  <c r="K230" i="14"/>
  <c r="K199" i="14"/>
  <c r="K175" i="14"/>
  <c r="K155" i="14"/>
  <c r="K137" i="14"/>
  <c r="K111" i="14"/>
  <c r="K93" i="14"/>
  <c r="K83" i="14"/>
  <c r="K59" i="14"/>
  <c r="K210" i="14"/>
  <c r="K37" i="14"/>
  <c r="K209" i="14"/>
  <c r="K378" i="14"/>
  <c r="K205" i="14"/>
  <c r="K316" i="14"/>
  <c r="K185" i="14"/>
  <c r="K421" i="14"/>
  <c r="K411" i="14"/>
  <c r="K399" i="14"/>
  <c r="K389" i="14"/>
  <c r="K390" i="14"/>
  <c r="K385" i="14"/>
  <c r="K375" i="14"/>
  <c r="K365" i="14"/>
  <c r="K388" i="14"/>
  <c r="K368" i="14"/>
  <c r="K355" i="14"/>
  <c r="K343" i="14"/>
  <c r="K333" i="14"/>
  <c r="K323" i="14"/>
  <c r="K394" i="14"/>
  <c r="K362" i="14"/>
  <c r="K342" i="14"/>
  <c r="K318" i="14"/>
  <c r="K305" i="14"/>
  <c r="K295" i="14"/>
  <c r="K283" i="14"/>
  <c r="K273" i="14"/>
  <c r="K263" i="14"/>
  <c r="K251" i="14"/>
  <c r="K241" i="14"/>
  <c r="K231" i="14"/>
  <c r="K219" i="14"/>
  <c r="K416" i="14"/>
  <c r="K344" i="14"/>
  <c r="K304" i="14"/>
  <c r="K284" i="14"/>
  <c r="K264" i="14"/>
  <c r="K240" i="14"/>
  <c r="K220" i="14"/>
  <c r="K204" i="14"/>
  <c r="K192" i="14"/>
  <c r="K182" i="14"/>
  <c r="K172" i="14"/>
  <c r="K160" i="14"/>
  <c r="K150" i="14"/>
  <c r="K410" i="14"/>
  <c r="K130" i="14"/>
  <c r="K120" i="14"/>
  <c r="K110" i="14"/>
  <c r="K98" i="14"/>
  <c r="K88" i="14"/>
  <c r="K78" i="14"/>
  <c r="K66" i="14"/>
  <c r="K56" i="14"/>
  <c r="K46" i="14"/>
  <c r="K34" i="14"/>
  <c r="K125" i="14"/>
  <c r="K109" i="14"/>
  <c r="K71" i="14"/>
  <c r="K53" i="14"/>
  <c r="K43" i="14"/>
  <c r="K302" i="14"/>
  <c r="K262" i="14"/>
  <c r="K222" i="14"/>
  <c r="K191" i="14"/>
  <c r="K171" i="14"/>
  <c r="K151" i="14"/>
  <c r="K133" i="14"/>
  <c r="K101" i="14"/>
  <c r="K91" i="14"/>
  <c r="K75" i="14"/>
  <c r="K55" i="14"/>
  <c r="K197" i="14"/>
  <c r="K348" i="14"/>
  <c r="K193" i="14"/>
  <c r="K332" i="14"/>
  <c r="K173" i="14"/>
  <c r="K282" i="14"/>
  <c r="K169" i="14"/>
  <c r="K407" i="14"/>
  <c r="K422" i="14"/>
  <c r="K383" i="14"/>
  <c r="K418" i="14"/>
  <c r="K364" i="14"/>
  <c r="K341" i="14"/>
  <c r="K319" i="14"/>
  <c r="K358" i="14"/>
  <c r="K314" i="14"/>
  <c r="K291" i="14"/>
  <c r="K271" i="14"/>
  <c r="K249" i="14"/>
  <c r="K227" i="14"/>
  <c r="K386" i="14"/>
  <c r="K300" i="14"/>
  <c r="K256" i="14"/>
  <c r="K216" i="14"/>
  <c r="K190" i="14"/>
  <c r="K168" i="14"/>
  <c r="K148" i="14"/>
  <c r="K128" i="14"/>
  <c r="K106" i="14"/>
  <c r="K86" i="14"/>
  <c r="K64" i="14"/>
  <c r="K42" i="14"/>
  <c r="K123" i="14"/>
  <c r="K69" i="14"/>
  <c r="K356" i="14"/>
  <c r="K254" i="14"/>
  <c r="K187" i="14"/>
  <c r="K143" i="14"/>
  <c r="K99" i="14"/>
  <c r="K73" i="14"/>
  <c r="K165" i="14"/>
  <c r="K177" i="14"/>
  <c r="K157" i="14"/>
  <c r="K405" i="14"/>
  <c r="K406" i="14"/>
  <c r="K381" i="14"/>
  <c r="K402" i="14"/>
  <c r="K359" i="14"/>
  <c r="K339" i="14"/>
  <c r="K317" i="14"/>
  <c r="K350" i="14"/>
  <c r="K311" i="14"/>
  <c r="K289" i="14"/>
  <c r="K267" i="14"/>
  <c r="K247" i="14"/>
  <c r="K225" i="14"/>
  <c r="K360" i="14"/>
  <c r="K296" i="14"/>
  <c r="K252" i="14"/>
  <c r="K208" i="14"/>
  <c r="K188" i="14"/>
  <c r="K166" i="14"/>
  <c r="K144" i="14"/>
  <c r="K126" i="14"/>
  <c r="K104" i="14"/>
  <c r="K82" i="14"/>
  <c r="K62" i="14"/>
  <c r="K40" i="14"/>
  <c r="K119" i="14"/>
  <c r="K67" i="14"/>
  <c r="K340" i="14"/>
  <c r="K238" i="14"/>
  <c r="K183" i="14"/>
  <c r="K141" i="14"/>
  <c r="K95" i="14"/>
  <c r="K65" i="14"/>
  <c r="K149" i="14"/>
  <c r="K145" i="14"/>
  <c r="K39" i="14"/>
  <c r="G31" i="14"/>
  <c r="J35" i="14"/>
  <c r="J69" i="14"/>
  <c r="J117" i="14"/>
  <c r="J55" i="14"/>
  <c r="J95" i="14"/>
  <c r="J33" i="14"/>
  <c r="J65" i="14"/>
  <c r="J105" i="14"/>
  <c r="J51" i="14"/>
  <c r="J91" i="14"/>
  <c r="J131" i="14"/>
  <c r="J170" i="14"/>
  <c r="J206" i="14"/>
  <c r="J287" i="14"/>
  <c r="J34" i="14"/>
  <c r="J44" i="14"/>
  <c r="J54" i="14"/>
  <c r="J66" i="14"/>
  <c r="J76" i="14"/>
  <c r="J86" i="14"/>
  <c r="J98" i="14"/>
  <c r="J108" i="14"/>
  <c r="J118" i="14"/>
  <c r="J130" i="14"/>
  <c r="J140" i="14"/>
  <c r="J182" i="14"/>
  <c r="J271" i="14"/>
  <c r="J144" i="14"/>
  <c r="J164" i="14"/>
  <c r="J188" i="14"/>
  <c r="J208" i="14"/>
  <c r="J243" i="14"/>
  <c r="J291" i="14"/>
  <c r="J353" i="14"/>
  <c r="J149" i="14"/>
  <c r="J161" i="14"/>
  <c r="J171" i="14"/>
  <c r="J181" i="14"/>
  <c r="J193" i="14"/>
  <c r="J203" i="14"/>
  <c r="J217" i="14"/>
  <c r="J241" i="14"/>
  <c r="J261" i="14"/>
  <c r="J281" i="14"/>
  <c r="J305" i="14"/>
  <c r="J341" i="14"/>
  <c r="J363" i="14"/>
  <c r="J220" i="14"/>
  <c r="J230" i="14"/>
  <c r="J240" i="14"/>
  <c r="J252" i="14"/>
  <c r="J262" i="14"/>
  <c r="J272" i="14"/>
  <c r="J284" i="14"/>
  <c r="J294" i="14"/>
  <c r="J304" i="14"/>
  <c r="J319" i="14"/>
  <c r="J339" i="14"/>
  <c r="J359" i="14"/>
  <c r="J318" i="14"/>
  <c r="J328" i="14"/>
  <c r="J338" i="14"/>
  <c r="J350" i="14"/>
  <c r="J360" i="14"/>
  <c r="J377" i="14"/>
  <c r="J372" i="14"/>
  <c r="J388" i="14"/>
  <c r="J403" i="14"/>
  <c r="J419" i="14"/>
  <c r="J402" i="14"/>
  <c r="I255" i="14"/>
  <c r="I259" i="14"/>
  <c r="I89" i="14"/>
  <c r="I309" i="14"/>
  <c r="G276" i="14"/>
  <c r="G220" i="14"/>
  <c r="G35" i="14"/>
  <c r="G41" i="14"/>
  <c r="G69" i="14"/>
  <c r="G99" i="14"/>
  <c r="G139" i="14"/>
  <c r="G201" i="14"/>
  <c r="G318" i="14"/>
  <c r="G83" i="14"/>
  <c r="G40" i="14"/>
  <c r="G72" i="14"/>
  <c r="G116" i="14"/>
  <c r="G158" i="14"/>
  <c r="G200" i="14"/>
  <c r="G278" i="14"/>
  <c r="G215" i="14"/>
  <c r="G257" i="14"/>
  <c r="G301" i="14"/>
  <c r="G394" i="14"/>
  <c r="G351" i="14"/>
  <c r="G375" i="14"/>
  <c r="H61" i="14"/>
  <c r="H323" i="14"/>
  <c r="K226" i="14"/>
  <c r="K242" i="14"/>
  <c r="K115" i="14"/>
  <c r="K203" i="14"/>
  <c r="K47" i="14"/>
  <c r="K139" i="14"/>
  <c r="K72" i="14"/>
  <c r="K114" i="14"/>
  <c r="K156" i="14"/>
  <c r="K198" i="14"/>
  <c r="K272" i="14"/>
  <c r="K215" i="14"/>
  <c r="K257" i="14"/>
  <c r="K299" i="14"/>
  <c r="K382" i="14"/>
  <c r="K349" i="14"/>
  <c r="K369" i="14"/>
  <c r="K395" i="14"/>
  <c r="M144" i="14"/>
  <c r="M365" i="14"/>
  <c r="M146" i="14"/>
  <c r="M66" i="14"/>
  <c r="M75" i="14"/>
  <c r="M149" i="14"/>
  <c r="M247" i="14"/>
  <c r="M234" i="14"/>
  <c r="M310" i="14"/>
  <c r="M350" i="14"/>
  <c r="J422" i="14"/>
  <c r="J414" i="14"/>
  <c r="J406" i="14"/>
  <c r="J398" i="14"/>
  <c r="J390" i="14"/>
  <c r="J415" i="14"/>
  <c r="J407" i="14"/>
  <c r="J399" i="14"/>
  <c r="J391" i="14"/>
  <c r="J384" i="14"/>
  <c r="J376" i="14"/>
  <c r="J368" i="14"/>
  <c r="J381" i="14"/>
  <c r="J365" i="14"/>
  <c r="J356" i="14"/>
  <c r="J348" i="14"/>
  <c r="J340" i="14"/>
  <c r="J332" i="14"/>
  <c r="J324" i="14"/>
  <c r="J316" i="14"/>
  <c r="J371" i="14"/>
  <c r="J347" i="14"/>
  <c r="J331" i="14"/>
  <c r="J315" i="14"/>
  <c r="J306" i="14"/>
  <c r="J298" i="14"/>
  <c r="J290" i="14"/>
  <c r="J282" i="14"/>
  <c r="J274" i="14"/>
  <c r="J266" i="14"/>
  <c r="J258" i="14"/>
  <c r="J250" i="14"/>
  <c r="J242" i="14"/>
  <c r="J234" i="14"/>
  <c r="J226" i="14"/>
  <c r="J218" i="14"/>
  <c r="J210" i="14"/>
  <c r="J357" i="14"/>
  <c r="J325" i="14"/>
  <c r="J301" i="14"/>
  <c r="J285" i="14"/>
  <c r="J269" i="14"/>
  <c r="J253" i="14"/>
  <c r="J237" i="14"/>
  <c r="J221" i="14"/>
  <c r="J207" i="14"/>
  <c r="J199" i="14"/>
  <c r="J191" i="14"/>
  <c r="J183" i="14"/>
  <c r="J175" i="14"/>
  <c r="J167" i="14"/>
  <c r="J159" i="14"/>
  <c r="J151" i="14"/>
  <c r="J143" i="14"/>
  <c r="J321" i="14"/>
  <c r="J283" i="14"/>
  <c r="J251" i="14"/>
  <c r="J219" i="14"/>
  <c r="J200" i="14"/>
  <c r="J184" i="14"/>
  <c r="J168" i="14"/>
  <c r="J152" i="14"/>
  <c r="J313" i="14"/>
  <c r="J263" i="14"/>
  <c r="J194" i="14"/>
  <c r="J154" i="14"/>
  <c r="J136" i="14"/>
  <c r="J128" i="14"/>
  <c r="J120" i="14"/>
  <c r="J112" i="14"/>
  <c r="J104" i="14"/>
  <c r="J96" i="14"/>
  <c r="J88" i="14"/>
  <c r="J80" i="14"/>
  <c r="J72" i="14"/>
  <c r="J64" i="14"/>
  <c r="J56" i="14"/>
  <c r="J48" i="14"/>
  <c r="J40" i="14"/>
  <c r="J32" i="14"/>
  <c r="J295" i="14"/>
  <c r="J223" i="14"/>
  <c r="J190" i="14"/>
  <c r="J166" i="14"/>
  <c r="J139" i="14"/>
  <c r="J107" i="14"/>
  <c r="J75" i="14"/>
  <c r="J43" i="14"/>
  <c r="J113" i="14"/>
  <c r="J81" i="14"/>
  <c r="J49" i="14"/>
  <c r="J135" i="14"/>
  <c r="J103" i="14"/>
  <c r="J71" i="14"/>
  <c r="J141" i="14"/>
  <c r="J109" i="14"/>
  <c r="J77" i="14"/>
  <c r="J45" i="14"/>
  <c r="J420" i="14"/>
  <c r="J412" i="14"/>
  <c r="J404" i="14"/>
  <c r="J396" i="14"/>
  <c r="J421" i="14"/>
  <c r="J413" i="14"/>
  <c r="J405" i="14"/>
  <c r="J397" i="14"/>
  <c r="J389" i="14"/>
  <c r="J382" i="14"/>
  <c r="J374" i="14"/>
  <c r="J366" i="14"/>
  <c r="M31" i="14"/>
  <c r="M416" i="14"/>
  <c r="M408" i="14"/>
  <c r="M400" i="14"/>
  <c r="M392" i="14"/>
  <c r="M401" i="14"/>
  <c r="M399" i="14"/>
  <c r="M384" i="14"/>
  <c r="M376" i="14"/>
  <c r="M368" i="14"/>
  <c r="M405" i="14"/>
  <c r="M387" i="14"/>
  <c r="M371" i="14"/>
  <c r="M360" i="14"/>
  <c r="M352" i="14"/>
  <c r="M344" i="14"/>
  <c r="M336" i="14"/>
  <c r="M328" i="14"/>
  <c r="M320" i="14"/>
  <c r="M312" i="14"/>
  <c r="M377" i="14"/>
  <c r="M353" i="14"/>
  <c r="M337" i="14"/>
  <c r="M321" i="14"/>
  <c r="M308" i="14"/>
  <c r="M300" i="14"/>
  <c r="M292" i="14"/>
  <c r="M284" i="14"/>
  <c r="M276" i="14"/>
  <c r="M268" i="14"/>
  <c r="M260" i="14"/>
  <c r="M252" i="14"/>
  <c r="M244" i="14"/>
  <c r="M236" i="14"/>
  <c r="M228" i="14"/>
  <c r="M220" i="14"/>
  <c r="M212" i="14"/>
  <c r="M355" i="14"/>
  <c r="M323" i="14"/>
  <c r="M303" i="14"/>
  <c r="M287" i="14"/>
  <c r="M271" i="14"/>
  <c r="M255" i="14"/>
  <c r="M239" i="14"/>
  <c r="M223" i="14"/>
  <c r="M209" i="14"/>
  <c r="M201" i="14"/>
  <c r="M193" i="14"/>
  <c r="M185" i="14"/>
  <c r="M177" i="14"/>
  <c r="M169" i="14"/>
  <c r="M161" i="14"/>
  <c r="M153" i="14"/>
  <c r="M145" i="14"/>
  <c r="M137" i="14"/>
  <c r="M129" i="14"/>
  <c r="M121" i="14"/>
  <c r="M113" i="14"/>
  <c r="M105" i="14"/>
  <c r="M97" i="14"/>
  <c r="M89" i="14"/>
  <c r="M81" i="14"/>
  <c r="M73" i="14"/>
  <c r="M65" i="14"/>
  <c r="M57" i="14"/>
  <c r="M49" i="14"/>
  <c r="M41" i="14"/>
  <c r="M33" i="14"/>
  <c r="M122" i="14"/>
  <c r="M106" i="14"/>
  <c r="M86" i="14"/>
  <c r="M68" i="14"/>
  <c r="M50" i="14"/>
  <c r="M381" i="14"/>
  <c r="M305" i="14"/>
  <c r="M273" i="14"/>
  <c r="M241" i="14"/>
  <c r="M206" i="14"/>
  <c r="M190" i="14"/>
  <c r="M174" i="14"/>
  <c r="M158" i="14"/>
  <c r="M142" i="14"/>
  <c r="M132" i="14"/>
  <c r="M120" i="14"/>
  <c r="M422" i="14"/>
  <c r="M412" i="14"/>
  <c r="M402" i="14"/>
  <c r="M390" i="14"/>
  <c r="M415" i="14"/>
  <c r="M386" i="14"/>
  <c r="M374" i="14"/>
  <c r="M364" i="14"/>
  <c r="M395" i="14"/>
  <c r="M367" i="14"/>
  <c r="M356" i="14"/>
  <c r="M346" i="14"/>
  <c r="M334" i="14"/>
  <c r="M324" i="14"/>
  <c r="M314" i="14"/>
  <c r="M369" i="14"/>
  <c r="M345" i="14"/>
  <c r="M325" i="14"/>
  <c r="M306" i="14"/>
  <c r="M296" i="14"/>
  <c r="M286" i="14"/>
  <c r="M274" i="14"/>
  <c r="M264" i="14"/>
  <c r="M254" i="14"/>
  <c r="M242" i="14"/>
  <c r="M232" i="14"/>
  <c r="M222" i="14"/>
  <c r="M210" i="14"/>
  <c r="M339" i="14"/>
  <c r="M307" i="14"/>
  <c r="M283" i="14"/>
  <c r="M263" i="14"/>
  <c r="M243" i="14"/>
  <c r="M219" i="14"/>
  <c r="M205" i="14"/>
  <c r="M195" i="14"/>
  <c r="M183" i="14"/>
  <c r="M173" i="14"/>
  <c r="M163" i="14"/>
  <c r="M151" i="14"/>
  <c r="M141" i="14"/>
  <c r="M131" i="14"/>
  <c r="M119" i="14"/>
  <c r="M109" i="14"/>
  <c r="M99" i="14"/>
  <c r="M87" i="14"/>
  <c r="M77" i="14"/>
  <c r="M67" i="14"/>
  <c r="M55" i="14"/>
  <c r="M45" i="14"/>
  <c r="M35" i="14"/>
  <c r="M116" i="14"/>
  <c r="M102" i="14"/>
  <c r="M76" i="14"/>
  <c r="M48" i="14"/>
  <c r="M343" i="14"/>
  <c r="M281" i="14"/>
  <c r="M233" i="14"/>
  <c r="M198" i="14"/>
  <c r="M178" i="14"/>
  <c r="M154" i="14"/>
  <c r="M140" i="14"/>
  <c r="M124" i="14"/>
  <c r="M100" i="14"/>
  <c r="M92" i="14"/>
  <c r="M74" i="14"/>
  <c r="M62" i="14"/>
  <c r="M46" i="14"/>
  <c r="M293" i="14"/>
  <c r="M184" i="14"/>
  <c r="M32" i="14"/>
  <c r="M221" i="14"/>
  <c r="M148" i="14"/>
  <c r="M245" i="14"/>
  <c r="M176" i="14"/>
  <c r="M34" i="14"/>
  <c r="M204" i="14"/>
  <c r="M420" i="14"/>
  <c r="M406" i="14"/>
  <c r="M394" i="14"/>
  <c r="M407" i="14"/>
  <c r="M380" i="14"/>
  <c r="M366" i="14"/>
  <c r="M383" i="14"/>
  <c r="M362" i="14"/>
  <c r="M348" i="14"/>
  <c r="M332" i="14"/>
  <c r="M318" i="14"/>
  <c r="M385" i="14"/>
  <c r="M341" i="14"/>
  <c r="M313" i="14"/>
  <c r="M298" i="14"/>
  <c r="M282" i="14"/>
  <c r="M270" i="14"/>
  <c r="M256" i="14"/>
  <c r="M240" i="14"/>
  <c r="M226" i="14"/>
  <c r="M214" i="14"/>
  <c r="M331" i="14"/>
  <c r="M295" i="14"/>
  <c r="M267" i="14"/>
  <c r="M235" i="14"/>
  <c r="M211" i="14"/>
  <c r="M197" i="14"/>
  <c r="M181" i="14"/>
  <c r="M167" i="14"/>
  <c r="M155" i="14"/>
  <c r="M139" i="14"/>
  <c r="M125" i="14"/>
  <c r="M111" i="14"/>
  <c r="M95" i="14"/>
  <c r="M83" i="14"/>
  <c r="M69" i="14"/>
  <c r="M53" i="14"/>
  <c r="M39" i="14"/>
  <c r="M128" i="14"/>
  <c r="M88" i="14"/>
  <c r="M60" i="14"/>
  <c r="M359" i="14"/>
  <c r="M265" i="14"/>
  <c r="M217" i="14"/>
  <c r="M182" i="14"/>
  <c r="M150" i="14"/>
  <c r="M130" i="14"/>
  <c r="M110" i="14"/>
  <c r="M90" i="14"/>
  <c r="M70" i="14"/>
  <c r="M52" i="14"/>
  <c r="M261" i="14"/>
  <c r="M152" i="14"/>
  <c r="M253" i="14"/>
  <c r="M319" i="14"/>
  <c r="M208" i="14"/>
  <c r="M38" i="14"/>
  <c r="M188" i="14"/>
  <c r="M418" i="14"/>
  <c r="M398" i="14"/>
  <c r="M393" i="14"/>
  <c r="M378" i="14"/>
  <c r="M389" i="14"/>
  <c r="M363" i="14"/>
  <c r="M342" i="14"/>
  <c r="M326" i="14"/>
  <c r="M419" i="14"/>
  <c r="M333" i="14"/>
  <c r="M304" i="14"/>
  <c r="M288" i="14"/>
  <c r="M266" i="14"/>
  <c r="M248" i="14"/>
  <c r="M230" i="14"/>
  <c r="M403" i="14"/>
  <c r="M311" i="14"/>
  <c r="M275" i="14"/>
  <c r="M231" i="14"/>
  <c r="M203" i="14"/>
  <c r="M187" i="14"/>
  <c r="M165" i="14"/>
  <c r="M147" i="14"/>
  <c r="M127" i="14"/>
  <c r="M107" i="14"/>
  <c r="M91" i="14"/>
  <c r="M71" i="14"/>
  <c r="M51" i="14"/>
  <c r="M138" i="14"/>
  <c r="M104" i="14"/>
  <c r="M56" i="14"/>
  <c r="M297" i="14"/>
  <c r="M225" i="14"/>
  <c r="M170" i="14"/>
  <c r="M397" i="14"/>
  <c r="M112" i="14"/>
  <c r="M82" i="14"/>
  <c r="M58" i="14"/>
  <c r="M351" i="14"/>
  <c r="M36" i="14"/>
  <c r="M180" i="14"/>
  <c r="M213" i="14"/>
  <c r="M301" i="14"/>
  <c r="M156" i="14"/>
  <c r="M414" i="14"/>
  <c r="M396" i="14"/>
  <c r="M391" i="14"/>
  <c r="M372" i="14"/>
  <c r="M411" i="14"/>
  <c r="M358" i="14"/>
  <c r="M340" i="14"/>
  <c r="M322" i="14"/>
  <c r="M361" i="14"/>
  <c r="M329" i="14"/>
  <c r="M302" i="14"/>
  <c r="M280" i="14"/>
  <c r="M262" i="14"/>
  <c r="M246" i="14"/>
  <c r="M224" i="14"/>
  <c r="M373" i="14"/>
  <c r="M299" i="14"/>
  <c r="M259" i="14"/>
  <c r="M227" i="14"/>
  <c r="M199" i="14"/>
  <c r="M179" i="14"/>
  <c r="M159" i="14"/>
  <c r="M143" i="14"/>
  <c r="M123" i="14"/>
  <c r="M103" i="14"/>
  <c r="M85" i="14"/>
  <c r="M63" i="14"/>
  <c r="M47" i="14"/>
  <c r="M136" i="14"/>
  <c r="M84" i="14"/>
  <c r="M42" i="14"/>
  <c r="M289" i="14"/>
  <c r="M202" i="14"/>
  <c r="M166" i="14"/>
  <c r="M134" i="14"/>
  <c r="M98" i="14"/>
  <c r="M78" i="14"/>
  <c r="M54" i="14"/>
  <c r="M229" i="14"/>
  <c r="M335" i="14"/>
  <c r="M164" i="14"/>
  <c r="M192" i="14"/>
  <c r="M269" i="14"/>
  <c r="M410" i="14"/>
  <c r="M388" i="14"/>
  <c r="M379" i="14"/>
  <c r="M338" i="14"/>
  <c r="M357" i="14"/>
  <c r="M294" i="14"/>
  <c r="M258" i="14"/>
  <c r="M218" i="14"/>
  <c r="M291" i="14"/>
  <c r="M215" i="14"/>
  <c r="M175" i="14"/>
  <c r="M135" i="14"/>
  <c r="M101" i="14"/>
  <c r="M61" i="14"/>
  <c r="M114" i="14"/>
  <c r="M40" i="14"/>
  <c r="M194" i="14"/>
  <c r="M126" i="14"/>
  <c r="M72" i="14"/>
  <c r="M200" i="14"/>
  <c r="M309" i="14"/>
  <c r="M237" i="14"/>
  <c r="M404" i="14"/>
  <c r="M382" i="14"/>
  <c r="M375" i="14"/>
  <c r="M330" i="14"/>
  <c r="M349" i="14"/>
  <c r="M290" i="14"/>
  <c r="M250" i="14"/>
  <c r="M216" i="14"/>
  <c r="M279" i="14"/>
  <c r="M207" i="14"/>
  <c r="M171" i="14"/>
  <c r="M133" i="14"/>
  <c r="M93" i="14"/>
  <c r="M59" i="14"/>
  <c r="M108" i="14"/>
  <c r="M327" i="14"/>
  <c r="M186" i="14"/>
  <c r="M118" i="14"/>
  <c r="M64" i="14"/>
  <c r="M168" i="14"/>
  <c r="M277" i="14"/>
  <c r="M172" i="14"/>
  <c r="J101" i="14"/>
  <c r="J87" i="14"/>
  <c r="J57" i="14"/>
  <c r="J137" i="14"/>
  <c r="J83" i="14"/>
  <c r="J158" i="14"/>
  <c r="J202" i="14"/>
  <c r="J361" i="14"/>
  <c r="J42" i="14"/>
  <c r="J62" i="14"/>
  <c r="J84" i="14"/>
  <c r="J106" i="14"/>
  <c r="J126" i="14"/>
  <c r="J138" i="14"/>
  <c r="J247" i="14"/>
  <c r="J160" i="14"/>
  <c r="J204" i="14"/>
  <c r="J275" i="14"/>
  <c r="J147" i="14"/>
  <c r="J169" i="14"/>
  <c r="J179" i="14"/>
  <c r="J201" i="14"/>
  <c r="J233" i="14"/>
  <c r="J277" i="14"/>
  <c r="J297" i="14"/>
  <c r="J383" i="14"/>
  <c r="J216" i="14"/>
  <c r="J238" i="14"/>
  <c r="J260" i="14"/>
  <c r="J270" i="14"/>
  <c r="J292" i="14"/>
  <c r="J335" i="14"/>
  <c r="J314" i="14"/>
  <c r="J326" i="14"/>
  <c r="J346" i="14"/>
  <c r="J373" i="14"/>
  <c r="J386" i="14"/>
  <c r="J401" i="14"/>
  <c r="J400" i="14"/>
  <c r="J416" i="14"/>
  <c r="H210" i="14"/>
  <c r="M96" i="14"/>
  <c r="M257" i="14"/>
  <c r="M117" i="14"/>
  <c r="M347" i="14"/>
  <c r="M278" i="14"/>
  <c r="M370" i="14"/>
  <c r="G419" i="14"/>
  <c r="G411" i="14"/>
  <c r="G403" i="14"/>
  <c r="G395" i="14"/>
  <c r="G416" i="14"/>
  <c r="G422" i="14"/>
  <c r="G390" i="14"/>
  <c r="G381" i="14"/>
  <c r="G373" i="14"/>
  <c r="G365" i="14"/>
  <c r="G418" i="14"/>
  <c r="G378" i="14"/>
  <c r="G361" i="14"/>
  <c r="G353" i="14"/>
  <c r="G345" i="14"/>
  <c r="G337" i="14"/>
  <c r="G329" i="14"/>
  <c r="G321" i="14"/>
  <c r="G313" i="14"/>
  <c r="G376" i="14"/>
  <c r="G352" i="14"/>
  <c r="G336" i="14"/>
  <c r="G320" i="14"/>
  <c r="G307" i="14"/>
  <c r="G299" i="14"/>
  <c r="G291" i="14"/>
  <c r="G283" i="14"/>
  <c r="G275" i="14"/>
  <c r="G267" i="14"/>
  <c r="G259" i="14"/>
  <c r="G251" i="14"/>
  <c r="G243" i="14"/>
  <c r="G235" i="14"/>
  <c r="G227" i="14"/>
  <c r="G219" i="14"/>
  <c r="G211" i="14"/>
  <c r="G362" i="14"/>
  <c r="G330" i="14"/>
  <c r="G306" i="14"/>
  <c r="G290" i="14"/>
  <c r="G274" i="14"/>
  <c r="G258" i="14"/>
  <c r="G242" i="14"/>
  <c r="G226" i="14"/>
  <c r="G210" i="14"/>
  <c r="G202" i="14"/>
  <c r="G194" i="14"/>
  <c r="G186" i="14"/>
  <c r="G178" i="14"/>
  <c r="G170" i="14"/>
  <c r="G162" i="14"/>
  <c r="G154" i="14"/>
  <c r="G146" i="14"/>
  <c r="G138" i="14"/>
  <c r="G130" i="14"/>
  <c r="G122" i="14"/>
  <c r="G114" i="14"/>
  <c r="G106" i="14"/>
  <c r="G98" i="14"/>
  <c r="G90" i="14"/>
  <c r="G82" i="14"/>
  <c r="G74" i="14"/>
  <c r="G66" i="14"/>
  <c r="G58" i="14"/>
  <c r="G50" i="14"/>
  <c r="G42" i="14"/>
  <c r="G34" i="14"/>
  <c r="G133" i="14"/>
  <c r="G113" i="14"/>
  <c r="G79" i="14"/>
  <c r="G63" i="14"/>
  <c r="G388" i="14"/>
  <c r="G312" i="14"/>
  <c r="G280" i="14"/>
  <c r="G248" i="14"/>
  <c r="G216" i="14"/>
  <c r="G197" i="14"/>
  <c r="G181" i="14"/>
  <c r="G165" i="14"/>
  <c r="G149" i="14"/>
  <c r="G129" i="14"/>
  <c r="G117" i="14"/>
  <c r="G105" i="14"/>
  <c r="G95" i="14"/>
  <c r="G87" i="14"/>
  <c r="G71" i="14"/>
  <c r="G57" i="14"/>
  <c r="G47" i="14"/>
  <c r="G326" i="14"/>
  <c r="G207" i="14"/>
  <c r="G143" i="14"/>
  <c r="G292" i="14"/>
  <c r="G187" i="14"/>
  <c r="G252" i="14"/>
  <c r="G167" i="14"/>
  <c r="G372" i="14"/>
  <c r="G244" i="14"/>
  <c r="G163" i="14"/>
  <c r="G417" i="14"/>
  <c r="G407" i="14"/>
  <c r="G397" i="14"/>
  <c r="G408" i="14"/>
  <c r="G406" i="14"/>
  <c r="G383" i="14"/>
  <c r="G371" i="14"/>
  <c r="G412" i="14"/>
  <c r="G382" i="14"/>
  <c r="G359" i="14"/>
  <c r="G349" i="14"/>
  <c r="G339" i="14"/>
  <c r="G327" i="14"/>
  <c r="G317" i="14"/>
  <c r="G384" i="14"/>
  <c r="G348" i="14"/>
  <c r="G328" i="14"/>
  <c r="G309" i="14"/>
  <c r="G297" i="14"/>
  <c r="G287" i="14"/>
  <c r="G277" i="14"/>
  <c r="G265" i="14"/>
  <c r="G255" i="14"/>
  <c r="G245" i="14"/>
  <c r="G233" i="14"/>
  <c r="G223" i="14"/>
  <c r="G213" i="14"/>
  <c r="G354" i="14"/>
  <c r="G314" i="14"/>
  <c r="G294" i="14"/>
  <c r="G270" i="14"/>
  <c r="G250" i="14"/>
  <c r="G230" i="14"/>
  <c r="G208" i="14"/>
  <c r="G198" i="14"/>
  <c r="G188" i="14"/>
  <c r="G176" i="14"/>
  <c r="G166" i="14"/>
  <c r="G156" i="14"/>
  <c r="G144" i="14"/>
  <c r="G134" i="14"/>
  <c r="G124" i="14"/>
  <c r="G112" i="14"/>
  <c r="G102" i="14"/>
  <c r="G92" i="14"/>
  <c r="G80" i="14"/>
  <c r="G70" i="14"/>
  <c r="G60" i="14"/>
  <c r="G48" i="14"/>
  <c r="G38" i="14"/>
  <c r="G135" i="14"/>
  <c r="G111" i="14"/>
  <c r="G73" i="14"/>
  <c r="G410" i="14"/>
  <c r="G304" i="14"/>
  <c r="G264" i="14"/>
  <c r="G224" i="14"/>
  <c r="G193" i="14"/>
  <c r="G173" i="14"/>
  <c r="G153" i="14"/>
  <c r="G125" i="14"/>
  <c r="G109" i="14"/>
  <c r="G97" i="14"/>
  <c r="G85" i="14"/>
  <c r="G67" i="14"/>
  <c r="G49" i="14"/>
  <c r="G300" i="14"/>
  <c r="G175" i="14"/>
  <c r="G358" i="14"/>
  <c r="G171" i="14"/>
  <c r="G199" i="14"/>
  <c r="G33" i="14"/>
  <c r="G212" i="14"/>
  <c r="G415" i="14"/>
  <c r="G405" i="14"/>
  <c r="G393" i="14"/>
  <c r="G400" i="14"/>
  <c r="G398" i="14"/>
  <c r="G379" i="14"/>
  <c r="G369" i="14"/>
  <c r="G396" i="14"/>
  <c r="G374" i="14"/>
  <c r="G357" i="14"/>
  <c r="G347" i="14"/>
  <c r="G335" i="14"/>
  <c r="G325" i="14"/>
  <c r="G315" i="14"/>
  <c r="G368" i="14"/>
  <c r="G344" i="14"/>
  <c r="G324" i="14"/>
  <c r="G305" i="14"/>
  <c r="G295" i="14"/>
  <c r="G285" i="14"/>
  <c r="G273" i="14"/>
  <c r="G263" i="14"/>
  <c r="G253" i="14"/>
  <c r="G241" i="14"/>
  <c r="G231" i="14"/>
  <c r="G221" i="14"/>
  <c r="G404" i="14"/>
  <c r="G346" i="14"/>
  <c r="G310" i="14"/>
  <c r="G286" i="14"/>
  <c r="G266" i="14"/>
  <c r="G246" i="14"/>
  <c r="G222" i="14"/>
  <c r="G206" i="14"/>
  <c r="G196" i="14"/>
  <c r="G184" i="14"/>
  <c r="G174" i="14"/>
  <c r="G164" i="14"/>
  <c r="G152" i="14"/>
  <c r="G142" i="14"/>
  <c r="G132" i="14"/>
  <c r="G120" i="14"/>
  <c r="G110" i="14"/>
  <c r="G100" i="14"/>
  <c r="G88" i="14"/>
  <c r="G78" i="14"/>
  <c r="G68" i="14"/>
  <c r="G56" i="14"/>
  <c r="G46" i="14"/>
  <c r="G36" i="14"/>
  <c r="G131" i="14"/>
  <c r="G101" i="14"/>
  <c r="G65" i="14"/>
  <c r="G350" i="14"/>
  <c r="G296" i="14"/>
  <c r="G256" i="14"/>
  <c r="G209" i="14"/>
  <c r="G189" i="14"/>
  <c r="G169" i="14"/>
  <c r="G145" i="14"/>
  <c r="G123" i="14"/>
  <c r="G107" i="14"/>
  <c r="G93" i="14"/>
  <c r="G81" i="14"/>
  <c r="G61" i="14"/>
  <c r="G45" i="14"/>
  <c r="G268" i="14"/>
  <c r="G159" i="14"/>
  <c r="G260" i="14"/>
  <c r="G155" i="14"/>
  <c r="G183" i="14"/>
  <c r="G342" i="14"/>
  <c r="G195" i="14"/>
  <c r="G413" i="14"/>
  <c r="G391" i="14"/>
  <c r="G387" i="14"/>
  <c r="G367" i="14"/>
  <c r="G370" i="14"/>
  <c r="G343" i="14"/>
  <c r="G323" i="14"/>
  <c r="G360" i="14"/>
  <c r="G316" i="14"/>
  <c r="G293" i="14"/>
  <c r="G271" i="14"/>
  <c r="G249" i="14"/>
  <c r="G229" i="14"/>
  <c r="G380" i="14"/>
  <c r="G302" i="14"/>
  <c r="G262" i="14"/>
  <c r="G218" i="14"/>
  <c r="G192" i="14"/>
  <c r="G172" i="14"/>
  <c r="G150" i="14"/>
  <c r="G128" i="14"/>
  <c r="G108" i="14"/>
  <c r="G86" i="14"/>
  <c r="G64" i="14"/>
  <c r="G44" i="14"/>
  <c r="G127" i="14"/>
  <c r="G59" i="14"/>
  <c r="G288" i="14"/>
  <c r="G205" i="14"/>
  <c r="G161" i="14"/>
  <c r="G119" i="14"/>
  <c r="G409" i="14"/>
  <c r="G389" i="14"/>
  <c r="G385" i="14"/>
  <c r="G363" i="14"/>
  <c r="G366" i="14"/>
  <c r="G341" i="14"/>
  <c r="G319" i="14"/>
  <c r="G356" i="14"/>
  <c r="G311" i="14"/>
  <c r="G289" i="14"/>
  <c r="G269" i="14"/>
  <c r="G247" i="14"/>
  <c r="G225" i="14"/>
  <c r="G364" i="14"/>
  <c r="G298" i="14"/>
  <c r="G254" i="14"/>
  <c r="G214" i="14"/>
  <c r="G190" i="14"/>
  <c r="G168" i="14"/>
  <c r="G148" i="14"/>
  <c r="G126" i="14"/>
  <c r="G104" i="14"/>
  <c r="G84" i="14"/>
  <c r="I416" i="14"/>
  <c r="I377" i="14"/>
  <c r="I323" i="14"/>
  <c r="I234" i="14"/>
  <c r="I225" i="14"/>
  <c r="I131" i="14"/>
  <c r="I55" i="14"/>
  <c r="I58" i="14"/>
  <c r="I176" i="14"/>
  <c r="I80" i="14"/>
  <c r="I190" i="14"/>
  <c r="I31" i="14"/>
  <c r="I394" i="14"/>
  <c r="I348" i="14"/>
  <c r="I298" i="14"/>
  <c r="I212" i="14"/>
  <c r="I195" i="14"/>
  <c r="I111" i="14"/>
  <c r="I41" i="14"/>
  <c r="I321" i="14"/>
  <c r="I152" i="14"/>
  <c r="I56" i="14"/>
  <c r="I271" i="14"/>
  <c r="J39" i="14"/>
  <c r="J85" i="14"/>
  <c r="J125" i="14"/>
  <c r="J63" i="14"/>
  <c r="J111" i="14"/>
  <c r="J37" i="14"/>
  <c r="J73" i="14"/>
  <c r="J121" i="14"/>
  <c r="J59" i="14"/>
  <c r="J99" i="14"/>
  <c r="J142" i="14"/>
  <c r="J178" i="14"/>
  <c r="J215" i="14"/>
  <c r="J311" i="14"/>
  <c r="J36" i="14"/>
  <c r="J46" i="14"/>
  <c r="J58" i="14"/>
  <c r="J68" i="14"/>
  <c r="J78" i="14"/>
  <c r="J90" i="14"/>
  <c r="J100" i="14"/>
  <c r="J110" i="14"/>
  <c r="J122" i="14"/>
  <c r="J132" i="14"/>
  <c r="J150" i="14"/>
  <c r="J198" i="14"/>
  <c r="J279" i="14"/>
  <c r="J148" i="14"/>
  <c r="J172" i="14"/>
  <c r="J192" i="14"/>
  <c r="J211" i="14"/>
  <c r="J259" i="14"/>
  <c r="J299" i="14"/>
  <c r="J375" i="14"/>
  <c r="J153" i="14"/>
  <c r="J163" i="14"/>
  <c r="J173" i="14"/>
  <c r="J185" i="14"/>
  <c r="J195" i="14"/>
  <c r="J205" i="14"/>
  <c r="J225" i="14"/>
  <c r="J245" i="14"/>
  <c r="J265" i="14"/>
  <c r="J289" i="14"/>
  <c r="J309" i="14"/>
  <c r="J349" i="14"/>
  <c r="J212" i="14"/>
  <c r="J222" i="14"/>
  <c r="J232" i="14"/>
  <c r="J244" i="14"/>
  <c r="J254" i="14"/>
  <c r="J264" i="14"/>
  <c r="J276" i="14"/>
  <c r="J286" i="14"/>
  <c r="J296" i="14"/>
  <c r="J308" i="14"/>
  <c r="J323" i="14"/>
  <c r="J343" i="14"/>
  <c r="J379" i="14"/>
  <c r="J320" i="14"/>
  <c r="J330" i="14"/>
  <c r="J342" i="14"/>
  <c r="J352" i="14"/>
  <c r="J362" i="14"/>
  <c r="J385" i="14"/>
  <c r="J378" i="14"/>
  <c r="J393" i="14"/>
  <c r="J409" i="14"/>
  <c r="J392" i="14"/>
  <c r="J408" i="14"/>
  <c r="I263" i="14"/>
  <c r="I98" i="14"/>
  <c r="I82" i="14"/>
  <c r="I153" i="14"/>
  <c r="I254" i="14"/>
  <c r="I370" i="14"/>
  <c r="G308" i="14"/>
  <c r="G284" i="14"/>
  <c r="G39" i="14"/>
  <c r="G43" i="14"/>
  <c r="G77" i="14"/>
  <c r="G103" i="14"/>
  <c r="G157" i="14"/>
  <c r="G232" i="14"/>
  <c r="G334" i="14"/>
  <c r="G121" i="14"/>
  <c r="G52" i="14"/>
  <c r="G76" i="14"/>
  <c r="G118" i="14"/>
  <c r="G160" i="14"/>
  <c r="G204" i="14"/>
  <c r="G282" i="14"/>
  <c r="G217" i="14"/>
  <c r="G261" i="14"/>
  <c r="G303" i="14"/>
  <c r="G420" i="14"/>
  <c r="G355" i="14"/>
  <c r="G377" i="14"/>
  <c r="G401" i="14"/>
  <c r="H103" i="14"/>
  <c r="H351" i="14"/>
  <c r="K258" i="14"/>
  <c r="K306" i="14"/>
  <c r="K127" i="14"/>
  <c r="K207" i="14"/>
  <c r="K51" i="14"/>
  <c r="K32" i="14"/>
  <c r="K74" i="14"/>
  <c r="K118" i="14"/>
  <c r="K158" i="14"/>
  <c r="K200" i="14"/>
  <c r="K280" i="14"/>
  <c r="K217" i="14"/>
  <c r="K259" i="14"/>
  <c r="K303" i="14"/>
  <c r="K400" i="14"/>
  <c r="K351" i="14"/>
  <c r="K373" i="14"/>
  <c r="K397" i="14"/>
  <c r="M160" i="14"/>
  <c r="M44" i="14"/>
  <c r="M162" i="14"/>
  <c r="M80" i="14"/>
  <c r="M79" i="14"/>
  <c r="M157" i="14"/>
  <c r="M251" i="14"/>
  <c r="M238" i="14"/>
  <c r="M317" i="14"/>
  <c r="M354" i="14"/>
  <c r="M417" i="14"/>
  <c r="I403" i="14"/>
  <c r="E418" i="14"/>
  <c r="D32" i="16" s="1"/>
  <c r="E410" i="14"/>
  <c r="D24" i="16" s="1"/>
  <c r="E402" i="14"/>
  <c r="D16" i="16" s="1"/>
  <c r="L421" i="14"/>
  <c r="L413" i="14"/>
  <c r="L405" i="14"/>
  <c r="L397" i="14"/>
  <c r="L422" i="14"/>
  <c r="L414" i="14"/>
  <c r="L406" i="14"/>
  <c r="L398" i="14"/>
  <c r="L390" i="14"/>
  <c r="L381" i="14"/>
  <c r="L373" i="14"/>
  <c r="L365" i="14"/>
  <c r="L376" i="14"/>
  <c r="L361" i="14"/>
  <c r="L353" i="14"/>
  <c r="L345" i="14"/>
  <c r="L337" i="14"/>
  <c r="L329" i="14"/>
  <c r="L321" i="14"/>
  <c r="L313" i="14"/>
  <c r="L366" i="14"/>
  <c r="L354" i="14"/>
  <c r="L338" i="14"/>
  <c r="L322" i="14"/>
  <c r="L309" i="14"/>
  <c r="L301" i="14"/>
  <c r="L293" i="14"/>
  <c r="L285" i="14"/>
  <c r="L277" i="14"/>
  <c r="L269" i="14"/>
  <c r="L261" i="14"/>
  <c r="L253" i="14"/>
  <c r="L245" i="14"/>
  <c r="L237" i="14"/>
  <c r="L229" i="14"/>
  <c r="L221" i="14"/>
  <c r="L213" i="14"/>
  <c r="L360" i="14"/>
  <c r="L328" i="14"/>
  <c r="L304" i="14"/>
  <c r="L288" i="14"/>
  <c r="L272" i="14"/>
  <c r="L256" i="14"/>
  <c r="L240" i="14"/>
  <c r="L224" i="14"/>
  <c r="L208" i="14"/>
  <c r="L200" i="14"/>
  <c r="L192" i="14"/>
  <c r="L184" i="14"/>
  <c r="L176" i="14"/>
  <c r="L168" i="14"/>
  <c r="L160" i="14"/>
  <c r="L152" i="14"/>
  <c r="L144" i="14"/>
  <c r="L324" i="14"/>
  <c r="L286" i="14"/>
  <c r="L254" i="14"/>
  <c r="L222" i="14"/>
  <c r="L199" i="14"/>
  <c r="L183" i="14"/>
  <c r="L167" i="14"/>
  <c r="L151" i="14"/>
  <c r="L332" i="14"/>
  <c r="L266" i="14"/>
  <c r="L210" i="14"/>
  <c r="L177" i="14"/>
  <c r="L141" i="14"/>
  <c r="L133" i="14"/>
  <c r="L125" i="14"/>
  <c r="L117" i="14"/>
  <c r="L109" i="14"/>
  <c r="L101" i="14"/>
  <c r="L93" i="14"/>
  <c r="L85" i="14"/>
  <c r="L77" i="14"/>
  <c r="L69" i="14"/>
  <c r="L61" i="14"/>
  <c r="L53" i="14"/>
  <c r="L45" i="14"/>
  <c r="L37" i="14"/>
  <c r="L316" i="14"/>
  <c r="L242" i="14"/>
  <c r="L193" i="14"/>
  <c r="L169" i="14"/>
  <c r="L134" i="14"/>
  <c r="L102" i="14"/>
  <c r="L70" i="14"/>
  <c r="L140" i="14"/>
  <c r="L108" i="14"/>
  <c r="L76" i="14"/>
  <c r="L44" i="14"/>
  <c r="L130" i="14"/>
  <c r="L98" i="14"/>
  <c r="L417" i="14"/>
  <c r="L407" i="14"/>
  <c r="L395" i="14"/>
  <c r="L418" i="14"/>
  <c r="L408" i="14"/>
  <c r="L396" i="14"/>
  <c r="L385" i="14"/>
  <c r="L375" i="14"/>
  <c r="L388" i="14"/>
  <c r="L368" i="14"/>
  <c r="L355" i="14"/>
  <c r="L343" i="14"/>
  <c r="L333" i="14"/>
  <c r="L323" i="14"/>
  <c r="L389" i="14"/>
  <c r="L362" i="14"/>
  <c r="L342" i="14"/>
  <c r="L318" i="14"/>
  <c r="L305" i="14"/>
  <c r="L295" i="14"/>
  <c r="L283" i="14"/>
  <c r="L273" i="14"/>
  <c r="L263" i="14"/>
  <c r="L251" i="14"/>
  <c r="L241" i="14"/>
  <c r="L231" i="14"/>
  <c r="L219" i="14"/>
  <c r="L386" i="14"/>
  <c r="L336" i="14"/>
  <c r="L300" i="14"/>
  <c r="L280" i="14"/>
  <c r="L260" i="14"/>
  <c r="L236" i="14"/>
  <c r="L216" i="14"/>
  <c r="L202" i="14"/>
  <c r="L190" i="14"/>
  <c r="L180" i="14"/>
  <c r="L170" i="14"/>
  <c r="L158" i="14"/>
  <c r="L148" i="14"/>
  <c r="L340" i="14"/>
  <c r="L278" i="14"/>
  <c r="L238" i="14"/>
  <c r="L203" i="14"/>
  <c r="L179" i="14"/>
  <c r="L159" i="14"/>
  <c r="L378" i="14"/>
  <c r="L250" i="14"/>
  <c r="L201" i="14"/>
  <c r="L145" i="14"/>
  <c r="L131" i="14"/>
  <c r="L121" i="14"/>
  <c r="L111" i="14"/>
  <c r="L99" i="14"/>
  <c r="L89" i="14"/>
  <c r="L79" i="14"/>
  <c r="L67" i="14"/>
  <c r="L57" i="14"/>
  <c r="L47" i="14"/>
  <c r="L35" i="14"/>
  <c r="L290" i="14"/>
  <c r="L197" i="14"/>
  <c r="L161" i="14"/>
  <c r="L118" i="14"/>
  <c r="L78" i="14"/>
  <c r="L132" i="14"/>
  <c r="L92" i="14"/>
  <c r="L52" i="14"/>
  <c r="L122" i="14"/>
  <c r="L82" i="14"/>
  <c r="L50" i="14"/>
  <c r="L120" i="14"/>
  <c r="L88" i="14"/>
  <c r="L56" i="14"/>
  <c r="L34" i="14"/>
  <c r="E31" i="14"/>
  <c r="D5" i="15" s="1"/>
  <c r="E192" i="14"/>
  <c r="D166" i="15" s="1"/>
  <c r="E289" i="14"/>
  <c r="D263" i="15" s="1"/>
  <c r="E148" i="14"/>
  <c r="D122" i="15" s="1"/>
  <c r="E233" i="14"/>
  <c r="D207" i="15" s="1"/>
  <c r="E168" i="14"/>
  <c r="D142" i="15" s="1"/>
  <c r="E273" i="14"/>
  <c r="D247" i="15" s="1"/>
  <c r="E32" i="14"/>
  <c r="D6" i="15" s="1"/>
  <c r="E188" i="14"/>
  <c r="D162" i="15" s="1"/>
  <c r="E281" i="14"/>
  <c r="D255" i="15" s="1"/>
  <c r="E46" i="14"/>
  <c r="D20" i="15" s="1"/>
  <c r="E54" i="14"/>
  <c r="D28" i="15" s="1"/>
  <c r="E70" i="14"/>
  <c r="D44" i="15" s="1"/>
  <c r="E88" i="14"/>
  <c r="D62" i="15" s="1"/>
  <c r="E96" i="14"/>
  <c r="D70" i="15" s="1"/>
  <c r="E110" i="14"/>
  <c r="D84" i="15" s="1"/>
  <c r="E124" i="14"/>
  <c r="D98" i="15" s="1"/>
  <c r="E134" i="14"/>
  <c r="D108" i="15" s="1"/>
  <c r="E154" i="14"/>
  <c r="D128" i="15" s="1"/>
  <c r="E170" i="14"/>
  <c r="D144" i="15" s="1"/>
  <c r="E186" i="14"/>
  <c r="D160" i="15" s="1"/>
  <c r="E202" i="14"/>
  <c r="D176" i="15" s="1"/>
  <c r="E221" i="14"/>
  <c r="D195" i="15" s="1"/>
  <c r="E253" i="14"/>
  <c r="D227" i="15" s="1"/>
  <c r="E285" i="14"/>
  <c r="D259" i="15" s="1"/>
  <c r="E315" i="14"/>
  <c r="D289" i="15" s="1"/>
  <c r="E369" i="14"/>
  <c r="D343" i="15" s="1"/>
  <c r="E66" i="14"/>
  <c r="D40" i="15" s="1"/>
  <c r="E80" i="14"/>
  <c r="D54" i="15" s="1"/>
  <c r="E102" i="14"/>
  <c r="D76" i="15" s="1"/>
  <c r="E116" i="14"/>
  <c r="D90" i="15" s="1"/>
  <c r="E142" i="14"/>
  <c r="D116" i="15" s="1"/>
  <c r="E39" i="14"/>
  <c r="D13" i="15" s="1"/>
  <c r="E47" i="14"/>
  <c r="D21" i="15" s="1"/>
  <c r="E55" i="14"/>
  <c r="D29" i="15" s="1"/>
  <c r="E63" i="14"/>
  <c r="D37" i="15" s="1"/>
  <c r="E71" i="14"/>
  <c r="D45" i="15" s="1"/>
  <c r="E79" i="14"/>
  <c r="D53" i="15" s="1"/>
  <c r="E87" i="14"/>
  <c r="D61" i="15" s="1"/>
  <c r="E95" i="14"/>
  <c r="D69" i="15" s="1"/>
  <c r="E103" i="14"/>
  <c r="D77" i="15" s="1"/>
  <c r="E111" i="14"/>
  <c r="D85" i="15" s="1"/>
  <c r="E119" i="14"/>
  <c r="D93" i="15" s="1"/>
  <c r="E127" i="14"/>
  <c r="D101" i="15" s="1"/>
  <c r="E135" i="14"/>
  <c r="D109" i="15" s="1"/>
  <c r="E143" i="14"/>
  <c r="D117" i="15" s="1"/>
  <c r="E151" i="14"/>
  <c r="D125" i="15" s="1"/>
  <c r="E159" i="14"/>
  <c r="D133" i="15" s="1"/>
  <c r="E167" i="14"/>
  <c r="D141" i="15" s="1"/>
  <c r="E175" i="14"/>
  <c r="D149" i="15" s="1"/>
  <c r="E183" i="14"/>
  <c r="D157" i="15" s="1"/>
  <c r="E191" i="14"/>
  <c r="D165" i="15" s="1"/>
  <c r="E199" i="14"/>
  <c r="D173" i="15" s="1"/>
  <c r="E207" i="14"/>
  <c r="D181" i="15" s="1"/>
  <c r="E219" i="14"/>
  <c r="D193" i="15" s="1"/>
  <c r="E235" i="14"/>
  <c r="D209" i="15" s="1"/>
  <c r="E251" i="14"/>
  <c r="D225" i="15" s="1"/>
  <c r="E267" i="14"/>
  <c r="D241" i="15" s="1"/>
  <c r="E283" i="14"/>
  <c r="D257" i="15" s="1"/>
  <c r="E299" i="14"/>
  <c r="D273" i="15" s="1"/>
  <c r="E319" i="14"/>
  <c r="D293" i="15" s="1"/>
  <c r="E351" i="14"/>
  <c r="D325" i="15" s="1"/>
  <c r="E417" i="14"/>
  <c r="D31" i="16" s="1"/>
  <c r="E218" i="14"/>
  <c r="D192" i="15" s="1"/>
  <c r="E226" i="14"/>
  <c r="D200" i="15" s="1"/>
  <c r="E234" i="14"/>
  <c r="D208" i="15" s="1"/>
  <c r="E242" i="14"/>
  <c r="D216" i="15" s="1"/>
  <c r="E250" i="14"/>
  <c r="D224" i="15" s="1"/>
  <c r="E258" i="14"/>
  <c r="D232" i="15" s="1"/>
  <c r="E266" i="14"/>
  <c r="D240" i="15" s="1"/>
  <c r="E274" i="14"/>
  <c r="D248" i="15" s="1"/>
  <c r="E282" i="14"/>
  <c r="D256" i="15" s="1"/>
  <c r="E290" i="14"/>
  <c r="D264" i="15" s="1"/>
  <c r="E298" i="14"/>
  <c r="D272" i="15" s="1"/>
  <c r="E306" i="14"/>
  <c r="D280" i="15" s="1"/>
  <c r="E313" i="14"/>
  <c r="D287" i="15" s="1"/>
  <c r="E329" i="14"/>
  <c r="D303" i="15" s="1"/>
  <c r="E345" i="14"/>
  <c r="D319" i="15" s="1"/>
  <c r="E361" i="14"/>
  <c r="D335" i="15" s="1"/>
  <c r="E389" i="14"/>
  <c r="D363" i="15" s="1"/>
  <c r="E316" i="14"/>
  <c r="D290" i="15" s="1"/>
  <c r="E324" i="14"/>
  <c r="D298" i="15" s="1"/>
  <c r="E332" i="14"/>
  <c r="D306" i="15" s="1"/>
  <c r="E340" i="14"/>
  <c r="D314" i="15" s="1"/>
  <c r="E348" i="14"/>
  <c r="D322" i="15" s="1"/>
  <c r="E356" i="14"/>
  <c r="D330" i="15" s="1"/>
  <c r="E367" i="14"/>
  <c r="D341" i="15" s="1"/>
  <c r="E383" i="14"/>
  <c r="D357" i="15" s="1"/>
  <c r="E393" i="14"/>
  <c r="D7" i="16" s="1"/>
  <c r="E368" i="14"/>
  <c r="D342" i="15" s="1"/>
  <c r="E376" i="14"/>
  <c r="D350" i="15" s="1"/>
  <c r="E384" i="14"/>
  <c r="D358" i="15" s="1"/>
  <c r="E403" i="14"/>
  <c r="D17" i="16" s="1"/>
  <c r="E405" i="14"/>
  <c r="D19" i="16" s="1"/>
  <c r="E392" i="14"/>
  <c r="D6" i="16" s="1"/>
  <c r="E400" i="14"/>
  <c r="D14" i="16" s="1"/>
  <c r="E412" i="14"/>
  <c r="D26" i="16" s="1"/>
  <c r="E422" i="14"/>
  <c r="D36" i="16" s="1"/>
  <c r="L64" i="14"/>
  <c r="L104" i="14"/>
  <c r="L42" i="14"/>
  <c r="L90" i="14"/>
  <c r="L32" i="14"/>
  <c r="L84" i="14"/>
  <c r="L46" i="14"/>
  <c r="L94" i="14"/>
  <c r="L153" i="14"/>
  <c r="L209" i="14"/>
  <c r="L348" i="14"/>
  <c r="L43" i="14"/>
  <c r="L59" i="14"/>
  <c r="L73" i="14"/>
  <c r="L87" i="14"/>
  <c r="L103" i="14"/>
  <c r="L115" i="14"/>
  <c r="L129" i="14"/>
  <c r="L157" i="14"/>
  <c r="L218" i="14"/>
  <c r="L306" i="14"/>
  <c r="L163" i="14"/>
  <c r="L191" i="14"/>
  <c r="L230" i="14"/>
  <c r="L294" i="14"/>
  <c r="L142" i="14"/>
  <c r="L156" i="14"/>
  <c r="L172" i="14"/>
  <c r="L186" i="14"/>
  <c r="L198" i="14"/>
  <c r="L220" i="14"/>
  <c r="L248" i="14"/>
  <c r="L276" i="14"/>
  <c r="L308" i="14"/>
  <c r="L352" i="14"/>
  <c r="L217" i="14"/>
  <c r="L233" i="14"/>
  <c r="L247" i="14"/>
  <c r="L259" i="14"/>
  <c r="L275" i="14"/>
  <c r="L289" i="14"/>
  <c r="L303" i="14"/>
  <c r="L326" i="14"/>
  <c r="L350" i="14"/>
  <c r="L382" i="14"/>
  <c r="L325" i="14"/>
  <c r="L339" i="14"/>
  <c r="L351" i="14"/>
  <c r="L372" i="14"/>
  <c r="L369" i="14"/>
  <c r="L383" i="14"/>
  <c r="L400" i="14"/>
  <c r="L412" i="14"/>
  <c r="L393" i="14"/>
  <c r="L409" i="14"/>
  <c r="H415" i="14"/>
  <c r="I202" i="14"/>
  <c r="I178" i="14"/>
  <c r="I106" i="14"/>
  <c r="I192" i="14"/>
  <c r="I44" i="14"/>
  <c r="I33" i="14"/>
  <c r="I79" i="14"/>
  <c r="I143" i="14"/>
  <c r="I207" i="14"/>
  <c r="I357" i="14"/>
  <c r="I266" i="14"/>
  <c r="I347" i="14"/>
  <c r="I360" i="14"/>
  <c r="H44" i="14"/>
  <c r="H54" i="14"/>
  <c r="H80" i="14"/>
  <c r="H284" i="14"/>
  <c r="H69" i="14"/>
  <c r="H111" i="14"/>
  <c r="H179" i="14"/>
  <c r="H177" i="14"/>
  <c r="H312" i="14"/>
  <c r="H176" i="14"/>
  <c r="H226" i="14"/>
  <c r="H310" i="14"/>
  <c r="H235" i="14"/>
  <c r="H277" i="14"/>
  <c r="H328" i="14"/>
  <c r="H331" i="14"/>
  <c r="H386" i="14"/>
  <c r="H404" i="14"/>
  <c r="I422" i="14"/>
  <c r="I414" i="14"/>
  <c r="I406" i="14"/>
  <c r="I398" i="14"/>
  <c r="I390" i="14"/>
  <c r="I395" i="14"/>
  <c r="I401" i="14"/>
  <c r="I384" i="14"/>
  <c r="I376" i="14"/>
  <c r="I368" i="14"/>
  <c r="I399" i="14"/>
  <c r="I385" i="14"/>
  <c r="I369" i="14"/>
  <c r="I358" i="14"/>
  <c r="I350" i="14"/>
  <c r="I342" i="14"/>
  <c r="I334" i="14"/>
  <c r="I326" i="14"/>
  <c r="I318" i="14"/>
  <c r="I413" i="14"/>
  <c r="I359" i="14"/>
  <c r="I343" i="14"/>
  <c r="I327" i="14"/>
  <c r="I312" i="14"/>
  <c r="I304" i="14"/>
  <c r="I296" i="14"/>
  <c r="I288" i="14"/>
  <c r="I280" i="14"/>
  <c r="I272" i="14"/>
  <c r="I264" i="14"/>
  <c r="I256" i="14"/>
  <c r="I248" i="14"/>
  <c r="I240" i="14"/>
  <c r="I232" i="14"/>
  <c r="I224" i="14"/>
  <c r="I216" i="14"/>
  <c r="I391" i="14"/>
  <c r="I349" i="14"/>
  <c r="I317" i="14"/>
  <c r="I297" i="14"/>
  <c r="I281" i="14"/>
  <c r="I265" i="14"/>
  <c r="I249" i="14"/>
  <c r="I233" i="14"/>
  <c r="I217" i="14"/>
  <c r="I205" i="14"/>
  <c r="I197" i="14"/>
  <c r="I189" i="14"/>
  <c r="I181" i="14"/>
  <c r="I173" i="14"/>
  <c r="I165" i="14"/>
  <c r="I157" i="14"/>
  <c r="I149" i="14"/>
  <c r="I141" i="14"/>
  <c r="I133" i="14"/>
  <c r="I125" i="14"/>
  <c r="I117" i="14"/>
  <c r="I109" i="14"/>
  <c r="I101" i="14"/>
  <c r="I93" i="14"/>
  <c r="I85" i="14"/>
  <c r="I77" i="14"/>
  <c r="I69" i="14"/>
  <c r="I61" i="14"/>
  <c r="I53" i="14"/>
  <c r="I45" i="14"/>
  <c r="I37" i="14"/>
  <c r="I134" i="14"/>
  <c r="I124" i="14"/>
  <c r="I84" i="14"/>
  <c r="I70" i="14"/>
  <c r="I54" i="14"/>
  <c r="I375" i="14"/>
  <c r="I307" i="14"/>
  <c r="I275" i="14"/>
  <c r="I243" i="14"/>
  <c r="I211" i="14"/>
  <c r="I196" i="14"/>
  <c r="I180" i="14"/>
  <c r="I164" i="14"/>
  <c r="I148" i="14"/>
  <c r="I128" i="14"/>
  <c r="I112" i="14"/>
  <c r="I102" i="14"/>
  <c r="I94" i="14"/>
  <c r="I86" i="14"/>
  <c r="I68" i="14"/>
  <c r="I50" i="14"/>
  <c r="I397" i="14"/>
  <c r="I223" i="14"/>
  <c r="I146" i="14"/>
  <c r="I311" i="14"/>
  <c r="I206" i="14"/>
  <c r="I420" i="14"/>
  <c r="I410" i="14"/>
  <c r="I400" i="14"/>
  <c r="I419" i="14"/>
  <c r="I417" i="14"/>
  <c r="I386" i="14"/>
  <c r="I374" i="14"/>
  <c r="I364" i="14"/>
  <c r="I405" i="14"/>
  <c r="I365" i="14"/>
  <c r="I354" i="14"/>
  <c r="I344" i="14"/>
  <c r="I332" i="14"/>
  <c r="I322" i="14"/>
  <c r="I407" i="14"/>
  <c r="I355" i="14"/>
  <c r="I335" i="14"/>
  <c r="I315" i="14"/>
  <c r="I302" i="14"/>
  <c r="I292" i="14"/>
  <c r="I282" i="14"/>
  <c r="I270" i="14"/>
  <c r="I260" i="14"/>
  <c r="I250" i="14"/>
  <c r="I238" i="14"/>
  <c r="I228" i="14"/>
  <c r="I218" i="14"/>
  <c r="I383" i="14"/>
  <c r="I333" i="14"/>
  <c r="I301" i="14"/>
  <c r="I277" i="14"/>
  <c r="I257" i="14"/>
  <c r="I237" i="14"/>
  <c r="I213" i="14"/>
  <c r="I201" i="14"/>
  <c r="I191" i="14"/>
  <c r="I179" i="14"/>
  <c r="I169" i="14"/>
  <c r="I159" i="14"/>
  <c r="I147" i="14"/>
  <c r="I137" i="14"/>
  <c r="I127" i="14"/>
  <c r="I115" i="14"/>
  <c r="I105" i="14"/>
  <c r="I95" i="14"/>
  <c r="I83" i="14"/>
  <c r="I73" i="14"/>
  <c r="I418" i="14"/>
  <c r="I408" i="14"/>
  <c r="I396" i="14"/>
  <c r="I411" i="14"/>
  <c r="I409" i="14"/>
  <c r="I382" i="14"/>
  <c r="I372" i="14"/>
  <c r="I415" i="14"/>
  <c r="I381" i="14"/>
  <c r="I362" i="14"/>
  <c r="I352" i="14"/>
  <c r="I340" i="14"/>
  <c r="I330" i="14"/>
  <c r="I320" i="14"/>
  <c r="I387" i="14"/>
  <c r="I351" i="14"/>
  <c r="I331" i="14"/>
  <c r="I310" i="14"/>
  <c r="I300" i="14"/>
  <c r="I290" i="14"/>
  <c r="I278" i="14"/>
  <c r="I268" i="14"/>
  <c r="I258" i="14"/>
  <c r="I246" i="14"/>
  <c r="I236" i="14"/>
  <c r="I226" i="14"/>
  <c r="I214" i="14"/>
  <c r="I367" i="14"/>
  <c r="I325" i="14"/>
  <c r="I293" i="14"/>
  <c r="I273" i="14"/>
  <c r="I253" i="14"/>
  <c r="I229" i="14"/>
  <c r="I209" i="14"/>
  <c r="I199" i="14"/>
  <c r="I187" i="14"/>
  <c r="I177" i="14"/>
  <c r="I167" i="14"/>
  <c r="I155" i="14"/>
  <c r="I145" i="14"/>
  <c r="I135" i="14"/>
  <c r="I123" i="14"/>
  <c r="I113" i="14"/>
  <c r="I103" i="14"/>
  <c r="I91" i="14"/>
  <c r="I81" i="14"/>
  <c r="I71" i="14"/>
  <c r="I59" i="14"/>
  <c r="I49" i="14"/>
  <c r="I39" i="14"/>
  <c r="I132" i="14"/>
  <c r="I118" i="14"/>
  <c r="I72" i="14"/>
  <c r="I52" i="14"/>
  <c r="I337" i="14"/>
  <c r="I283" i="14"/>
  <c r="I235" i="14"/>
  <c r="I204" i="14"/>
  <c r="I184" i="14"/>
  <c r="I160" i="14"/>
  <c r="I138" i="14"/>
  <c r="I114" i="14"/>
  <c r="I100" i="14"/>
  <c r="I90" i="14"/>
  <c r="I74" i="14"/>
  <c r="I48" i="14"/>
  <c r="I287" i="14"/>
  <c r="I162" i="14"/>
  <c r="I279" i="14"/>
  <c r="I174" i="14"/>
  <c r="I303" i="14"/>
  <c r="I186" i="14"/>
  <c r="I32" i="14"/>
  <c r="I231" i="14"/>
  <c r="I150" i="14"/>
  <c r="I166" i="14"/>
  <c r="I295" i="14"/>
  <c r="I170" i="14"/>
  <c r="I345" i="14"/>
  <c r="I215" i="14"/>
  <c r="I38" i="14"/>
  <c r="I313" i="14"/>
  <c r="I60" i="14"/>
  <c r="I88" i="14"/>
  <c r="I104" i="14"/>
  <c r="I122" i="14"/>
  <c r="I156" i="14"/>
  <c r="I188" i="14"/>
  <c r="I219" i="14"/>
  <c r="I267" i="14"/>
  <c r="I353" i="14"/>
  <c r="I62" i="14"/>
  <c r="I110" i="14"/>
  <c r="I140" i="14"/>
  <c r="I43" i="14"/>
  <c r="I57" i="14"/>
  <c r="I75" i="14"/>
  <c r="I97" i="14"/>
  <c r="I119" i="14"/>
  <c r="I139" i="14"/>
  <c r="I161" i="14"/>
  <c r="I183" i="14"/>
  <c r="I203" i="14"/>
  <c r="I241" i="14"/>
  <c r="I285" i="14"/>
  <c r="I341" i="14"/>
  <c r="I220" i="14"/>
  <c r="I242" i="14"/>
  <c r="I262" i="14"/>
  <c r="I284" i="14"/>
  <c r="I306" i="14"/>
  <c r="I339" i="14"/>
  <c r="I314" i="14"/>
  <c r="I336" i="14"/>
  <c r="I356" i="14"/>
  <c r="I421" i="14"/>
  <c r="I378" i="14"/>
  <c r="I389" i="14"/>
  <c r="I402" i="14"/>
  <c r="H421" i="14"/>
  <c r="H413" i="14"/>
  <c r="H405" i="14"/>
  <c r="H397" i="14"/>
  <c r="H422" i="14"/>
  <c r="H414" i="14"/>
  <c r="H406" i="14"/>
  <c r="H398" i="14"/>
  <c r="H390" i="14"/>
  <c r="H381" i="14"/>
  <c r="H373" i="14"/>
  <c r="H365" i="14"/>
  <c r="H378" i="14"/>
  <c r="H361" i="14"/>
  <c r="H353" i="14"/>
  <c r="H345" i="14"/>
  <c r="H337" i="14"/>
  <c r="H329" i="14"/>
  <c r="H321" i="14"/>
  <c r="H313" i="14"/>
  <c r="H368" i="14"/>
  <c r="H348" i="14"/>
  <c r="H332" i="14"/>
  <c r="H316" i="14"/>
  <c r="H305" i="14"/>
  <c r="H297" i="14"/>
  <c r="H289" i="14"/>
  <c r="H281" i="14"/>
  <c r="H273" i="14"/>
  <c r="H265" i="14"/>
  <c r="H257" i="14"/>
  <c r="H249" i="14"/>
  <c r="H241" i="14"/>
  <c r="H233" i="14"/>
  <c r="H225" i="14"/>
  <c r="H217" i="14"/>
  <c r="H380" i="14"/>
  <c r="H346" i="14"/>
  <c r="H314" i="14"/>
  <c r="H298" i="14"/>
  <c r="H282" i="14"/>
  <c r="H266" i="14"/>
  <c r="H250" i="14"/>
  <c r="H234" i="14"/>
  <c r="H218" i="14"/>
  <c r="H206" i="14"/>
  <c r="H198" i="14"/>
  <c r="H190" i="14"/>
  <c r="H182" i="14"/>
  <c r="H174" i="14"/>
  <c r="H166" i="14"/>
  <c r="H158" i="14"/>
  <c r="H150" i="14"/>
  <c r="H142" i="14"/>
  <c r="H318" i="14"/>
  <c r="H288" i="14"/>
  <c r="H256" i="14"/>
  <c r="H224" i="14"/>
  <c r="H201" i="14"/>
  <c r="H185" i="14"/>
  <c r="H169" i="14"/>
  <c r="H153" i="14"/>
  <c r="H358" i="14"/>
  <c r="H268" i="14"/>
  <c r="H207" i="14"/>
  <c r="H175" i="14"/>
  <c r="H147" i="14"/>
  <c r="H137" i="14"/>
  <c r="H129" i="14"/>
  <c r="H121" i="14"/>
  <c r="H113" i="14"/>
  <c r="H105" i="14"/>
  <c r="H97" i="14"/>
  <c r="H89" i="14"/>
  <c r="H81" i="14"/>
  <c r="H73" i="14"/>
  <c r="H65" i="14"/>
  <c r="H57" i="14"/>
  <c r="H49" i="14"/>
  <c r="H41" i="14"/>
  <c r="H33" i="14"/>
  <c r="H276" i="14"/>
  <c r="H212" i="14"/>
  <c r="H183" i="14"/>
  <c r="H136" i="14"/>
  <c r="H411" i="14"/>
  <c r="H401" i="14"/>
  <c r="H391" i="14"/>
  <c r="H412" i="14"/>
  <c r="H402" i="14"/>
  <c r="H392" i="14"/>
  <c r="H379" i="14"/>
  <c r="H369" i="14"/>
  <c r="H382" i="14"/>
  <c r="H359" i="14"/>
  <c r="H349" i="14"/>
  <c r="H339" i="14"/>
  <c r="H327" i="14"/>
  <c r="H317" i="14"/>
  <c r="H376" i="14"/>
  <c r="H344" i="14"/>
  <c r="H324" i="14"/>
  <c r="H307" i="14"/>
  <c r="H295" i="14"/>
  <c r="H285" i="14"/>
  <c r="H275" i="14"/>
  <c r="H263" i="14"/>
  <c r="H253" i="14"/>
  <c r="H243" i="14"/>
  <c r="H231" i="14"/>
  <c r="H221" i="14"/>
  <c r="H211" i="14"/>
  <c r="H338" i="14"/>
  <c r="H306" i="14"/>
  <c r="H286" i="14"/>
  <c r="H262" i="14"/>
  <c r="H242" i="14"/>
  <c r="H222" i="14"/>
  <c r="H204" i="14"/>
  <c r="H194" i="14"/>
  <c r="H184" i="14"/>
  <c r="H172" i="14"/>
  <c r="H162" i="14"/>
  <c r="H152" i="14"/>
  <c r="H388" i="14"/>
  <c r="H304" i="14"/>
  <c r="H264" i="14"/>
  <c r="H216" i="14"/>
  <c r="H193" i="14"/>
  <c r="H173" i="14"/>
  <c r="H149" i="14"/>
  <c r="H300" i="14"/>
  <c r="H228" i="14"/>
  <c r="H171" i="14"/>
  <c r="H141" i="14"/>
  <c r="H131" i="14"/>
  <c r="H119" i="14"/>
  <c r="H109" i="14"/>
  <c r="H99" i="14"/>
  <c r="H87" i="14"/>
  <c r="H77" i="14"/>
  <c r="H67" i="14"/>
  <c r="H55" i="14"/>
  <c r="H45" i="14"/>
  <c r="H35" i="14"/>
  <c r="H252" i="14"/>
  <c r="H199" i="14"/>
  <c r="H151" i="14"/>
  <c r="H104" i="14"/>
  <c r="H72" i="14"/>
  <c r="H40" i="14"/>
  <c r="H110" i="14"/>
  <c r="H78" i="14"/>
  <c r="H46" i="14"/>
  <c r="H132" i="14"/>
  <c r="H100" i="14"/>
  <c r="H68" i="14"/>
  <c r="H138" i="14"/>
  <c r="H106" i="14"/>
  <c r="H74" i="14"/>
  <c r="H42" i="14"/>
  <c r="H419" i="14"/>
  <c r="H409" i="14"/>
  <c r="H399" i="14"/>
  <c r="H420" i="14"/>
  <c r="H410" i="14"/>
  <c r="H400" i="14"/>
  <c r="H387" i="14"/>
  <c r="H377" i="14"/>
  <c r="H367" i="14"/>
  <c r="H374" i="14"/>
  <c r="H357" i="14"/>
  <c r="H347" i="14"/>
  <c r="H335" i="14"/>
  <c r="H325" i="14"/>
  <c r="H315" i="14"/>
  <c r="H360" i="14"/>
  <c r="H340" i="14"/>
  <c r="H320" i="14"/>
  <c r="H303" i="14"/>
  <c r="H293" i="14"/>
  <c r="H283" i="14"/>
  <c r="H271" i="14"/>
  <c r="H261" i="14"/>
  <c r="H251" i="14"/>
  <c r="H239" i="14"/>
  <c r="H229" i="14"/>
  <c r="H219" i="14"/>
  <c r="H364" i="14"/>
  <c r="H330" i="14"/>
  <c r="H302" i="14"/>
  <c r="H278" i="14"/>
  <c r="H258" i="14"/>
  <c r="H238" i="14"/>
  <c r="H214" i="14"/>
  <c r="H202" i="14"/>
  <c r="H192" i="14"/>
  <c r="H180" i="14"/>
  <c r="H170" i="14"/>
  <c r="H160" i="14"/>
  <c r="H148" i="14"/>
  <c r="H350" i="14"/>
  <c r="H296" i="14"/>
  <c r="H248" i="14"/>
  <c r="H209" i="14"/>
  <c r="H189" i="14"/>
  <c r="H165" i="14"/>
  <c r="H145" i="14"/>
  <c r="H292" i="14"/>
  <c r="H191" i="14"/>
  <c r="H167" i="14"/>
  <c r="H139" i="14"/>
  <c r="H127" i="14"/>
  <c r="H117" i="14"/>
  <c r="H107" i="14"/>
  <c r="H95" i="14"/>
  <c r="H85" i="14"/>
  <c r="H75" i="14"/>
  <c r="H63" i="14"/>
  <c r="H53" i="14"/>
  <c r="H43" i="14"/>
  <c r="H342" i="14"/>
  <c r="H236" i="14"/>
  <c r="H195" i="14"/>
  <c r="H128" i="14"/>
  <c r="H96" i="14"/>
  <c r="H64" i="14"/>
  <c r="H134" i="14"/>
  <c r="H102" i="14"/>
  <c r="H70" i="14"/>
  <c r="H38" i="14"/>
  <c r="H124" i="14"/>
  <c r="H92" i="14"/>
  <c r="H60" i="14"/>
  <c r="H130" i="14"/>
  <c r="H98" i="14"/>
  <c r="H66" i="14"/>
  <c r="H36" i="14"/>
  <c r="H403" i="14"/>
  <c r="H416" i="14"/>
  <c r="H394" i="14"/>
  <c r="H371" i="14"/>
  <c r="H366" i="14"/>
  <c r="H341" i="14"/>
  <c r="H319" i="14"/>
  <c r="H352" i="14"/>
  <c r="H309" i="14"/>
  <c r="H287" i="14"/>
  <c r="H267" i="14"/>
  <c r="H245" i="14"/>
  <c r="H223" i="14"/>
  <c r="H354" i="14"/>
  <c r="H290" i="14"/>
  <c r="H246" i="14"/>
  <c r="H208" i="14"/>
  <c r="H186" i="14"/>
  <c r="H164" i="14"/>
  <c r="H144" i="14"/>
  <c r="H272" i="14"/>
  <c r="H197" i="14"/>
  <c r="H157" i="14"/>
  <c r="H244" i="14"/>
  <c r="H143" i="14"/>
  <c r="H123" i="14"/>
  <c r="H101" i="14"/>
  <c r="H79" i="14"/>
  <c r="H59" i="14"/>
  <c r="H37" i="14"/>
  <c r="H203" i="14"/>
  <c r="H112" i="14"/>
  <c r="H48" i="14"/>
  <c r="H86" i="14"/>
  <c r="H140" i="14"/>
  <c r="H76" i="14"/>
  <c r="H114" i="14"/>
  <c r="H50" i="14"/>
  <c r="H417" i="14"/>
  <c r="H395" i="14"/>
  <c r="H408" i="14"/>
  <c r="H385" i="14"/>
  <c r="H389" i="14"/>
  <c r="H355" i="14"/>
  <c r="H333" i="14"/>
  <c r="H363" i="14"/>
  <c r="H336" i="14"/>
  <c r="H301" i="14"/>
  <c r="H279" i="14"/>
  <c r="H259" i="14"/>
  <c r="H237" i="14"/>
  <c r="H215" i="14"/>
  <c r="H322" i="14"/>
  <c r="H274" i="14"/>
  <c r="H230" i="14"/>
  <c r="H200" i="14"/>
  <c r="H178" i="14"/>
  <c r="H156" i="14"/>
  <c r="H334" i="14"/>
  <c r="H240" i="14"/>
  <c r="H181" i="14"/>
  <c r="H372" i="14"/>
  <c r="H187" i="14"/>
  <c r="H135" i="14"/>
  <c r="H115" i="14"/>
  <c r="H93" i="14"/>
  <c r="H71" i="14"/>
  <c r="H51" i="14"/>
  <c r="H308" i="14"/>
  <c r="H163" i="14"/>
  <c r="H88" i="14"/>
  <c r="H126" i="14"/>
  <c r="H62" i="14"/>
  <c r="H116" i="14"/>
  <c r="H52" i="14"/>
  <c r="H90" i="14"/>
  <c r="H32" i="14"/>
  <c r="H31" i="14"/>
  <c r="I182" i="14"/>
  <c r="I329" i="14"/>
  <c r="I142" i="14"/>
  <c r="I247" i="14"/>
  <c r="I40" i="14"/>
  <c r="I66" i="14"/>
  <c r="I92" i="14"/>
  <c r="I136" i="14"/>
  <c r="I168" i="14"/>
  <c r="I227" i="14"/>
  <c r="I291" i="14"/>
  <c r="I64" i="14"/>
  <c r="I120" i="14"/>
  <c r="I47" i="14"/>
  <c r="I63" i="14"/>
  <c r="I99" i="14"/>
  <c r="I121" i="14"/>
  <c r="I163" i="14"/>
  <c r="I185" i="14"/>
  <c r="I245" i="14"/>
  <c r="I289" i="14"/>
  <c r="I222" i="14"/>
  <c r="I244" i="14"/>
  <c r="I286" i="14"/>
  <c r="I308" i="14"/>
  <c r="I316" i="14"/>
  <c r="I338" i="14"/>
  <c r="I363" i="14"/>
  <c r="I380" i="14"/>
  <c r="I404" i="14"/>
  <c r="I198" i="14"/>
  <c r="I36" i="14"/>
  <c r="I239" i="14"/>
  <c r="I158" i="14"/>
  <c r="I361" i="14"/>
  <c r="I194" i="14"/>
  <c r="I42" i="14"/>
  <c r="I76" i="14"/>
  <c r="I96" i="14"/>
  <c r="I108" i="14"/>
  <c r="I144" i="14"/>
  <c r="I172" i="14"/>
  <c r="I200" i="14"/>
  <c r="I251" i="14"/>
  <c r="I299" i="14"/>
  <c r="I46" i="14"/>
  <c r="I78" i="14"/>
  <c r="I126" i="14"/>
  <c r="I35" i="14"/>
  <c r="I51" i="14"/>
  <c r="I65" i="14"/>
  <c r="I87" i="14"/>
  <c r="I107" i="14"/>
  <c r="I129" i="14"/>
  <c r="I151" i="14"/>
  <c r="I171" i="14"/>
  <c r="I193" i="14"/>
  <c r="I221" i="14"/>
  <c r="I261" i="14"/>
  <c r="I305" i="14"/>
  <c r="I210" i="14"/>
  <c r="I230" i="14"/>
  <c r="I252" i="14"/>
  <c r="I274" i="14"/>
  <c r="I294" i="14"/>
  <c r="I319" i="14"/>
  <c r="I371" i="14"/>
  <c r="I324" i="14"/>
  <c r="I346" i="14"/>
  <c r="I373" i="14"/>
  <c r="I366" i="14"/>
  <c r="I388" i="14"/>
  <c r="I392" i="14"/>
  <c r="I412" i="14"/>
  <c r="H58" i="14"/>
  <c r="H84" i="14"/>
  <c r="H94" i="14"/>
  <c r="H120" i="14"/>
  <c r="H39" i="14"/>
  <c r="H83" i="14"/>
  <c r="H125" i="14"/>
  <c r="H260" i="14"/>
  <c r="H205" i="14"/>
  <c r="H146" i="14"/>
  <c r="H188" i="14"/>
  <c r="H254" i="14"/>
  <c r="H362" i="14"/>
  <c r="H247" i="14"/>
  <c r="H291" i="14"/>
  <c r="H356" i="14"/>
  <c r="H343" i="14"/>
  <c r="H375" i="14"/>
  <c r="H418" i="14"/>
  <c r="N109" i="14"/>
  <c r="N119" i="14"/>
  <c r="N32" i="14"/>
  <c r="N96" i="14"/>
  <c r="N213" i="14"/>
  <c r="N170" i="14"/>
  <c r="N155" i="14"/>
  <c r="N187" i="14"/>
  <c r="N291" i="14"/>
  <c r="N248" i="14"/>
  <c r="N313" i="14"/>
  <c r="N344" i="14"/>
  <c r="N387" i="14"/>
  <c r="N392" i="14"/>
  <c r="N107" i="14"/>
  <c r="N41" i="14"/>
  <c r="N38" i="14"/>
  <c r="N102" i="14"/>
  <c r="N253" i="14"/>
  <c r="N182" i="14"/>
  <c r="N161" i="14"/>
  <c r="N239" i="14"/>
  <c r="N303" i="14"/>
  <c r="N254" i="14"/>
  <c r="N325" i="14"/>
  <c r="N350" i="14"/>
  <c r="N368" i="14"/>
  <c r="N398" i="14"/>
  <c r="N45" i="14"/>
  <c r="N55" i="14"/>
  <c r="N81" i="14"/>
  <c r="N229" i="14"/>
  <c r="N48" i="14"/>
  <c r="N80" i="14"/>
  <c r="N112" i="14"/>
  <c r="N152" i="14"/>
  <c r="N365" i="14"/>
  <c r="N202" i="14"/>
  <c r="N359" i="14"/>
  <c r="N171" i="14"/>
  <c r="N203" i="14"/>
  <c r="N259" i="14"/>
  <c r="N331" i="14"/>
  <c r="N232" i="14"/>
  <c r="N264" i="14"/>
  <c r="N296" i="14"/>
  <c r="N345" i="14"/>
  <c r="N328" i="14"/>
  <c r="N360" i="14"/>
  <c r="N378" i="14"/>
  <c r="N409" i="14"/>
  <c r="N408" i="14"/>
  <c r="N83" i="14"/>
  <c r="N144" i="14"/>
  <c r="N64" i="14"/>
  <c r="N128" i="14"/>
  <c r="N265" i="14"/>
  <c r="N227" i="14"/>
  <c r="N216" i="14"/>
  <c r="N280" i="14"/>
  <c r="N312" i="14"/>
  <c r="N393" i="14"/>
  <c r="N133" i="14"/>
  <c r="N176" i="14"/>
  <c r="N70" i="14"/>
  <c r="N134" i="14"/>
  <c r="N289" i="14"/>
  <c r="N193" i="14"/>
  <c r="N222" i="14"/>
  <c r="N286" i="14"/>
  <c r="N318" i="14"/>
  <c r="N399" i="14"/>
  <c r="N43" i="14"/>
  <c r="N69" i="14"/>
  <c r="N79" i="14"/>
  <c r="N105" i="14"/>
  <c r="N269" i="14"/>
  <c r="N54" i="14"/>
  <c r="N86" i="14"/>
  <c r="N118" i="14"/>
  <c r="N172" i="14"/>
  <c r="N150" i="14"/>
  <c r="N225" i="14"/>
  <c r="N145" i="14"/>
  <c r="N177" i="14"/>
  <c r="N209" i="14"/>
  <c r="N271" i="14"/>
  <c r="N355" i="14"/>
  <c r="N238" i="14"/>
  <c r="N270" i="14"/>
  <c r="N302" i="14"/>
  <c r="N357" i="14"/>
  <c r="N334" i="14"/>
  <c r="N367" i="14"/>
  <c r="N384" i="14"/>
  <c r="N415" i="14"/>
  <c r="N414" i="14"/>
  <c r="N51" i="14"/>
  <c r="N115" i="14"/>
  <c r="N77" i="14"/>
  <c r="N141" i="14"/>
  <c r="N87" i="14"/>
  <c r="N49" i="14"/>
  <c r="N113" i="14"/>
  <c r="N184" i="14"/>
  <c r="N293" i="14"/>
  <c r="N40" i="14"/>
  <c r="N56" i="14"/>
  <c r="N72" i="14"/>
  <c r="N88" i="14"/>
  <c r="N104" i="14"/>
  <c r="N120" i="14"/>
  <c r="N136" i="14"/>
  <c r="N180" i="14"/>
  <c r="N277" i="14"/>
  <c r="N154" i="14"/>
  <c r="N186" i="14"/>
  <c r="N233" i="14"/>
  <c r="N297" i="14"/>
  <c r="N147" i="14"/>
  <c r="N163" i="14"/>
  <c r="N179" i="14"/>
  <c r="N195" i="14"/>
  <c r="N211" i="14"/>
  <c r="N243" i="14"/>
  <c r="N275" i="14"/>
  <c r="N307" i="14"/>
  <c r="N373" i="14"/>
  <c r="N224" i="14"/>
  <c r="N240" i="14"/>
  <c r="N256" i="14"/>
  <c r="N272" i="14"/>
  <c r="N288" i="14"/>
  <c r="N304" i="14"/>
  <c r="N329" i="14"/>
  <c r="N361" i="14"/>
  <c r="N320" i="14"/>
  <c r="N336" i="14"/>
  <c r="N352" i="14"/>
  <c r="N371" i="14"/>
  <c r="N370" i="14"/>
  <c r="N386" i="14"/>
  <c r="N401" i="14"/>
  <c r="N417" i="14"/>
  <c r="N400" i="14"/>
  <c r="N416" i="14"/>
  <c r="N75" i="14"/>
  <c r="N139" i="14"/>
  <c r="N101" i="14"/>
  <c r="N47" i="14"/>
  <c r="N111" i="14"/>
  <c r="N73" i="14"/>
  <c r="N137" i="14"/>
  <c r="N204" i="14"/>
  <c r="N351" i="14"/>
  <c r="N46" i="14"/>
  <c r="N62" i="14"/>
  <c r="N78" i="14"/>
  <c r="N94" i="14"/>
  <c r="N110" i="14"/>
  <c r="N126" i="14"/>
  <c r="N148" i="14"/>
  <c r="N208" i="14"/>
  <c r="N319" i="14"/>
  <c r="N166" i="14"/>
  <c r="N198" i="14"/>
  <c r="N257" i="14"/>
  <c r="N343" i="14"/>
  <c r="N153" i="14"/>
  <c r="N169" i="14"/>
  <c r="N185" i="14"/>
  <c r="N201" i="14"/>
  <c r="N223" i="14"/>
  <c r="N255" i="14"/>
  <c r="N287" i="14"/>
  <c r="N323" i="14"/>
  <c r="N214" i="14"/>
  <c r="N230" i="14"/>
  <c r="N246" i="14"/>
  <c r="N262" i="14"/>
  <c r="N278" i="14"/>
  <c r="N294" i="14"/>
  <c r="N310" i="14"/>
  <c r="N341" i="14"/>
  <c r="N385" i="14"/>
  <c r="N326" i="14"/>
  <c r="N342" i="14"/>
  <c r="N358" i="14"/>
  <c r="N383" i="14"/>
  <c r="N376" i="14"/>
  <c r="N391" i="14"/>
  <c r="N407" i="14"/>
  <c r="N390" i="14"/>
  <c r="N406" i="14"/>
  <c r="N422" i="14"/>
  <c r="F55" i="14"/>
  <c r="F87" i="14"/>
  <c r="F49" i="14"/>
  <c r="F81" i="14"/>
  <c r="F35" i="14"/>
  <c r="F59" i="14"/>
  <c r="F123" i="14"/>
  <c r="F53" i="14"/>
  <c r="F117" i="14"/>
  <c r="F168" i="14"/>
  <c r="F188" i="14"/>
  <c r="F281" i="14"/>
  <c r="F42" i="14"/>
  <c r="F50" i="14"/>
  <c r="F66" i="14"/>
  <c r="F74" i="14"/>
  <c r="F90" i="14"/>
  <c r="F106" i="14"/>
  <c r="F114" i="14"/>
  <c r="F130" i="14"/>
  <c r="F164" i="14"/>
  <c r="F204" i="14"/>
  <c r="F385" i="14"/>
  <c r="F158" i="14"/>
  <c r="F190" i="14"/>
  <c r="F229" i="14"/>
  <c r="F293" i="14"/>
  <c r="F331" i="14"/>
  <c r="F151" i="14"/>
  <c r="F159" i="14"/>
  <c r="F175" i="14"/>
  <c r="F191" i="14"/>
  <c r="F199" i="14"/>
  <c r="F219" i="14"/>
  <c r="F235" i="14"/>
  <c r="F267" i="14"/>
  <c r="F283" i="14"/>
  <c r="F319" i="14"/>
  <c r="F351" i="14"/>
  <c r="F222" i="14"/>
  <c r="F238" i="14"/>
  <c r="F246" i="14"/>
  <c r="F262" i="14"/>
  <c r="F278" i="14"/>
  <c r="F286" i="14"/>
  <c r="F302" i="14"/>
  <c r="F310" i="14"/>
  <c r="F337" i="14"/>
  <c r="F373" i="14"/>
  <c r="F316" i="14"/>
  <c r="F332" i="14"/>
  <c r="F348" i="14"/>
  <c r="F356" i="14"/>
  <c r="F383" i="14"/>
  <c r="F376" i="14"/>
  <c r="F393" i="14"/>
  <c r="F409" i="14"/>
  <c r="F417" i="14"/>
  <c r="F400" i="14"/>
  <c r="F408" i="14"/>
  <c r="F33" i="14"/>
  <c r="F63" i="14"/>
  <c r="F95" i="14"/>
  <c r="F127" i="14"/>
  <c r="F57" i="14"/>
  <c r="F89" i="14"/>
  <c r="F121" i="14"/>
  <c r="F67" i="14"/>
  <c r="F99" i="14"/>
  <c r="F131" i="14"/>
  <c r="F61" i="14"/>
  <c r="F93" i="14"/>
  <c r="F125" i="14"/>
  <c r="F148" i="14"/>
  <c r="F172" i="14"/>
  <c r="F192" i="14"/>
  <c r="F249" i="14"/>
  <c r="F305" i="14"/>
  <c r="F36" i="14"/>
  <c r="F44" i="14"/>
  <c r="F52" i="14"/>
  <c r="F60" i="14"/>
  <c r="F68" i="14"/>
  <c r="F76" i="14"/>
  <c r="F84" i="14"/>
  <c r="F92" i="14"/>
  <c r="F100" i="14"/>
  <c r="F108" i="14"/>
  <c r="F116" i="14"/>
  <c r="F124" i="14"/>
  <c r="F132" i="14"/>
  <c r="F140" i="14"/>
  <c r="F184" i="14"/>
  <c r="F225" i="14"/>
  <c r="F297" i="14"/>
  <c r="F146" i="14"/>
  <c r="F162" i="14"/>
  <c r="F178" i="14"/>
  <c r="F194" i="14"/>
  <c r="F210" i="14"/>
  <c r="F237" i="14"/>
  <c r="F269" i="14"/>
  <c r="F301" i="14"/>
  <c r="F347" i="14"/>
  <c r="F145" i="14"/>
  <c r="F153" i="14"/>
  <c r="F161" i="14"/>
  <c r="F169" i="14"/>
  <c r="F177" i="14"/>
  <c r="F185" i="14"/>
  <c r="F193" i="14"/>
  <c r="F201" i="14"/>
  <c r="F209" i="14"/>
  <c r="F223" i="14"/>
  <c r="F239" i="14"/>
  <c r="F255" i="14"/>
  <c r="F271" i="14"/>
  <c r="F287" i="14"/>
  <c r="F303" i="14"/>
  <c r="F327" i="14"/>
  <c r="F359" i="14"/>
  <c r="F216" i="14"/>
  <c r="F224" i="14"/>
  <c r="F232" i="14"/>
  <c r="F240" i="14"/>
  <c r="F248" i="14"/>
  <c r="F256" i="14"/>
  <c r="F264" i="14"/>
  <c r="F272" i="14"/>
  <c r="F280" i="14"/>
  <c r="F288" i="14"/>
  <c r="F296" i="14"/>
  <c r="F304" i="14"/>
  <c r="F312" i="14"/>
  <c r="F325" i="14"/>
  <c r="F341" i="14"/>
  <c r="F357" i="14"/>
  <c r="F381" i="14"/>
  <c r="F318" i="14"/>
  <c r="F326" i="14"/>
  <c r="F334" i="14"/>
  <c r="F342" i="14"/>
  <c r="F350" i="14"/>
  <c r="F358" i="14"/>
  <c r="F371" i="14"/>
  <c r="F387" i="14"/>
  <c r="F370" i="14"/>
  <c r="F378" i="14"/>
  <c r="F386" i="14"/>
  <c r="F395" i="14"/>
  <c r="F403" i="14"/>
  <c r="F411" i="14"/>
  <c r="F419" i="14"/>
  <c r="F394" i="14"/>
  <c r="F402" i="14"/>
  <c r="F410" i="14"/>
  <c r="F418" i="14"/>
  <c r="N33" i="14"/>
  <c r="N59" i="14"/>
  <c r="N91" i="14"/>
  <c r="N123" i="14"/>
  <c r="N53" i="14"/>
  <c r="N85" i="14"/>
  <c r="N117" i="14"/>
  <c r="N35" i="14"/>
  <c r="N63" i="14"/>
  <c r="N95" i="14"/>
  <c r="N127" i="14"/>
  <c r="N57" i="14"/>
  <c r="N89" i="14"/>
  <c r="N121" i="14"/>
  <c r="N156" i="14"/>
  <c r="N196" i="14"/>
  <c r="N245" i="14"/>
  <c r="N301" i="14"/>
  <c r="N34" i="14"/>
  <c r="N42" i="14"/>
  <c r="N50" i="14"/>
  <c r="N58" i="14"/>
  <c r="N66" i="14"/>
  <c r="N74" i="14"/>
  <c r="N82" i="14"/>
  <c r="N90" i="14"/>
  <c r="N98" i="14"/>
  <c r="N106" i="14"/>
  <c r="N114" i="14"/>
  <c r="N122" i="14"/>
  <c r="N130" i="14"/>
  <c r="N138" i="14"/>
  <c r="N160" i="14"/>
  <c r="N188" i="14"/>
  <c r="N221" i="14"/>
  <c r="N285" i="14"/>
  <c r="N142" i="14"/>
  <c r="N158" i="14"/>
  <c r="N174" i="14"/>
  <c r="N190" i="14"/>
  <c r="N206" i="14"/>
  <c r="N241" i="14"/>
  <c r="N273" i="14"/>
  <c r="N305" i="14"/>
  <c r="N381" i="14"/>
  <c r="N149" i="14"/>
  <c r="N157" i="14"/>
  <c r="N165" i="14"/>
  <c r="N173" i="14"/>
  <c r="N181" i="14"/>
  <c r="N189" i="14"/>
  <c r="N197" i="14"/>
  <c r="N205" i="14"/>
  <c r="N215" i="14"/>
  <c r="N231" i="14"/>
  <c r="N247" i="14"/>
  <c r="N263" i="14"/>
  <c r="N279" i="14"/>
  <c r="N295" i="14"/>
  <c r="N311" i="14"/>
  <c r="N339" i="14"/>
  <c r="N210" i="14"/>
  <c r="N218" i="14"/>
  <c r="N226" i="14"/>
  <c r="N234" i="14"/>
  <c r="N242" i="14"/>
  <c r="N250" i="14"/>
  <c r="N258" i="14"/>
  <c r="N266" i="14"/>
  <c r="N274" i="14"/>
  <c r="N282" i="14"/>
  <c r="N290" i="14"/>
  <c r="N298" i="14"/>
  <c r="N306" i="14"/>
  <c r="N317" i="14"/>
  <c r="N333" i="14"/>
  <c r="N349" i="14"/>
  <c r="N369" i="14"/>
  <c r="N314" i="14"/>
  <c r="N322" i="14"/>
  <c r="N330" i="14"/>
  <c r="N338" i="14"/>
  <c r="N346" i="14"/>
  <c r="N354" i="14"/>
  <c r="N362" i="14"/>
  <c r="N375" i="14"/>
  <c r="N364" i="14"/>
  <c r="N372" i="14"/>
  <c r="N380" i="14"/>
  <c r="N388" i="14"/>
  <c r="N395" i="14"/>
  <c r="N403" i="14"/>
  <c r="N411" i="14"/>
  <c r="N419" i="14"/>
  <c r="N394" i="14"/>
  <c r="N402" i="14"/>
  <c r="N410" i="14"/>
  <c r="N418" i="14"/>
  <c r="F37" i="14"/>
  <c r="F71" i="14"/>
  <c r="F103" i="14"/>
  <c r="F135" i="14"/>
  <c r="F65" i="14"/>
  <c r="F97" i="14"/>
  <c r="F129" i="14"/>
  <c r="F43" i="14"/>
  <c r="F75" i="14"/>
  <c r="F107" i="14"/>
  <c r="F139" i="14"/>
  <c r="F69" i="14"/>
  <c r="F101" i="14"/>
  <c r="F133" i="14"/>
  <c r="F152" i="14"/>
  <c r="F176" i="14"/>
  <c r="F208" i="14"/>
  <c r="F265" i="14"/>
  <c r="F323" i="14"/>
  <c r="F38" i="14"/>
  <c r="F46" i="14"/>
  <c r="F54" i="14"/>
  <c r="F62" i="14"/>
  <c r="F70" i="14"/>
  <c r="F78" i="14"/>
  <c r="F86" i="14"/>
  <c r="F94" i="14"/>
  <c r="F102" i="14"/>
  <c r="F110" i="14"/>
  <c r="F118" i="14"/>
  <c r="F126" i="14"/>
  <c r="F134" i="14"/>
  <c r="F142" i="14"/>
  <c r="F196" i="14"/>
  <c r="F241" i="14"/>
  <c r="F339" i="14"/>
  <c r="F150" i="14"/>
  <c r="F166" i="14"/>
  <c r="F182" i="14"/>
  <c r="F198" i="14"/>
  <c r="F213" i="14"/>
  <c r="F245" i="14"/>
  <c r="F277" i="14"/>
  <c r="F309" i="14"/>
  <c r="F363" i="14"/>
  <c r="F147" i="14"/>
  <c r="F155" i="14"/>
  <c r="F163" i="14"/>
  <c r="F171" i="14"/>
  <c r="F179" i="14"/>
  <c r="F187" i="14"/>
  <c r="F195" i="14"/>
  <c r="F203" i="14"/>
  <c r="F211" i="14"/>
  <c r="F227" i="14"/>
  <c r="F243" i="14"/>
  <c r="F259" i="14"/>
  <c r="F275" i="14"/>
  <c r="F291" i="14"/>
  <c r="F307" i="14"/>
  <c r="F335" i="14"/>
  <c r="F377" i="14"/>
  <c r="F218" i="14"/>
  <c r="F226" i="14"/>
  <c r="F234" i="14"/>
  <c r="F242" i="14"/>
  <c r="F250" i="14"/>
  <c r="F258" i="14"/>
  <c r="F266" i="14"/>
  <c r="F274" i="14"/>
  <c r="F282" i="14"/>
  <c r="F290" i="14"/>
  <c r="F298" i="14"/>
  <c r="F306" i="14"/>
  <c r="F313" i="14"/>
  <c r="F329" i="14"/>
  <c r="F345" i="14"/>
  <c r="F361" i="14"/>
  <c r="F389" i="14"/>
  <c r="F320" i="14"/>
  <c r="F328" i="14"/>
  <c r="F336" i="14"/>
  <c r="F344" i="14"/>
  <c r="F352" i="14"/>
  <c r="F360" i="14"/>
  <c r="F375" i="14"/>
  <c r="F364" i="14"/>
  <c r="F372" i="14"/>
  <c r="F380" i="14"/>
  <c r="F388" i="14"/>
  <c r="F397" i="14"/>
  <c r="F405" i="14"/>
  <c r="F413" i="14"/>
  <c r="F421" i="14"/>
  <c r="F396" i="14"/>
  <c r="F404" i="14"/>
  <c r="F412" i="14"/>
  <c r="F420" i="14"/>
  <c r="F119" i="14"/>
  <c r="F113" i="14"/>
  <c r="F91" i="14"/>
  <c r="F85" i="14"/>
  <c r="F144" i="14"/>
  <c r="F233" i="14"/>
  <c r="F34" i="14"/>
  <c r="F58" i="14"/>
  <c r="F82" i="14"/>
  <c r="F98" i="14"/>
  <c r="F122" i="14"/>
  <c r="F138" i="14"/>
  <c r="F289" i="14"/>
  <c r="F174" i="14"/>
  <c r="F206" i="14"/>
  <c r="F261" i="14"/>
  <c r="F143" i="14"/>
  <c r="F167" i="14"/>
  <c r="F183" i="14"/>
  <c r="F207" i="14"/>
  <c r="F251" i="14"/>
  <c r="F299" i="14"/>
  <c r="F214" i="14"/>
  <c r="F230" i="14"/>
  <c r="F254" i="14"/>
  <c r="F270" i="14"/>
  <c r="F294" i="14"/>
  <c r="F321" i="14"/>
  <c r="F353" i="14"/>
  <c r="F324" i="14"/>
  <c r="F340" i="14"/>
  <c r="F367" i="14"/>
  <c r="F368" i="14"/>
  <c r="F384" i="14"/>
  <c r="F401" i="14"/>
  <c r="F392" i="14"/>
  <c r="F416" i="14"/>
  <c r="F39" i="14"/>
  <c r="N37" i="14"/>
  <c r="N67" i="14"/>
  <c r="N99" i="14"/>
  <c r="N131" i="14"/>
  <c r="N61" i="14"/>
  <c r="N93" i="14"/>
  <c r="N125" i="14"/>
  <c r="N39" i="14"/>
  <c r="N71" i="14"/>
  <c r="N103" i="14"/>
  <c r="N135" i="14"/>
  <c r="N65" i="14"/>
  <c r="N97" i="14"/>
  <c r="N129" i="14"/>
  <c r="N164" i="14"/>
  <c r="N200" i="14"/>
  <c r="N261" i="14"/>
  <c r="N335" i="14"/>
  <c r="N36" i="14"/>
  <c r="N44" i="14"/>
  <c r="N52" i="14"/>
  <c r="N60" i="14"/>
  <c r="N68" i="14"/>
  <c r="N76" i="14"/>
  <c r="N84" i="14"/>
  <c r="N92" i="14"/>
  <c r="N100" i="14"/>
  <c r="N108" i="14"/>
  <c r="N116" i="14"/>
  <c r="N124" i="14"/>
  <c r="N132" i="14"/>
  <c r="N140" i="14"/>
  <c r="N168" i="14"/>
  <c r="N192" i="14"/>
  <c r="N237" i="14"/>
  <c r="N309" i="14"/>
  <c r="N146" i="14"/>
  <c r="N162" i="14"/>
  <c r="N178" i="14"/>
  <c r="N194" i="14"/>
  <c r="N217" i="14"/>
  <c r="N249" i="14"/>
  <c r="N281" i="14"/>
  <c r="N327" i="14"/>
  <c r="N143" i="14"/>
  <c r="N151" i="14"/>
  <c r="N159" i="14"/>
  <c r="N167" i="14"/>
  <c r="N175" i="14"/>
  <c r="N183" i="14"/>
  <c r="N191" i="14"/>
  <c r="N199" i="14"/>
  <c r="N207" i="14"/>
  <c r="N219" i="14"/>
  <c r="N235" i="14"/>
  <c r="N251" i="14"/>
  <c r="N267" i="14"/>
  <c r="N283" i="14"/>
  <c r="N299" i="14"/>
  <c r="N315" i="14"/>
  <c r="N347" i="14"/>
  <c r="N212" i="14"/>
  <c r="N220" i="14"/>
  <c r="N228" i="14"/>
  <c r="N236" i="14"/>
  <c r="N244" i="14"/>
  <c r="N252" i="14"/>
  <c r="N260" i="14"/>
  <c r="N268" i="14"/>
  <c r="N276" i="14"/>
  <c r="N284" i="14"/>
  <c r="N292" i="14"/>
  <c r="N300" i="14"/>
  <c r="N308" i="14"/>
  <c r="N321" i="14"/>
  <c r="N337" i="14"/>
  <c r="N353" i="14"/>
  <c r="N377" i="14"/>
  <c r="N316" i="14"/>
  <c r="N324" i="14"/>
  <c r="N332" i="14"/>
  <c r="N340" i="14"/>
  <c r="N348" i="14"/>
  <c r="N356" i="14"/>
  <c r="N363" i="14"/>
  <c r="N379" i="14"/>
  <c r="N366" i="14"/>
  <c r="N374" i="14"/>
  <c r="N382" i="14"/>
  <c r="N389" i="14"/>
  <c r="N397" i="14"/>
  <c r="N405" i="14"/>
  <c r="N413" i="14"/>
  <c r="N421" i="14"/>
  <c r="N396" i="14"/>
  <c r="N404" i="14"/>
  <c r="N412" i="14"/>
  <c r="N420" i="14"/>
  <c r="F47" i="14"/>
  <c r="F79" i="14"/>
  <c r="F111" i="14"/>
  <c r="F41" i="14"/>
  <c r="F73" i="14"/>
  <c r="F105" i="14"/>
  <c r="F137" i="14"/>
  <c r="F51" i="14"/>
  <c r="F83" i="14"/>
  <c r="F115" i="14"/>
  <c r="F45" i="14"/>
  <c r="F77" i="14"/>
  <c r="F109" i="14"/>
  <c r="F141" i="14"/>
  <c r="F160" i="14"/>
  <c r="F180" i="14"/>
  <c r="F217" i="14"/>
  <c r="F273" i="14"/>
  <c r="F32" i="14"/>
  <c r="P3" i="15" s="1" a="1"/>
  <c r="F40" i="14"/>
  <c r="F48" i="14"/>
  <c r="F56" i="14"/>
  <c r="F64" i="14"/>
  <c r="F72" i="14"/>
  <c r="F80" i="14"/>
  <c r="F88" i="14"/>
  <c r="F96" i="14"/>
  <c r="F104" i="14"/>
  <c r="F112" i="14"/>
  <c r="F120" i="14"/>
  <c r="F128" i="14"/>
  <c r="F136" i="14"/>
  <c r="F156" i="14"/>
  <c r="F200" i="14"/>
  <c r="F257" i="14"/>
  <c r="F355" i="14"/>
  <c r="F154" i="14"/>
  <c r="F170" i="14"/>
  <c r="F186" i="14"/>
  <c r="F202" i="14"/>
  <c r="F221" i="14"/>
  <c r="F253" i="14"/>
  <c r="F285" i="14"/>
  <c r="F315" i="14"/>
  <c r="F369" i="14"/>
  <c r="F149" i="14"/>
  <c r="F157" i="14"/>
  <c r="F165" i="14"/>
  <c r="F173" i="14"/>
  <c r="F181" i="14"/>
  <c r="F189" i="14"/>
  <c r="F197" i="14"/>
  <c r="F205" i="14"/>
  <c r="F215" i="14"/>
  <c r="F231" i="14"/>
  <c r="F247" i="14"/>
  <c r="F263" i="14"/>
  <c r="F279" i="14"/>
  <c r="F295" i="14"/>
  <c r="F311" i="14"/>
  <c r="F343" i="14"/>
  <c r="F212" i="14"/>
  <c r="F220" i="14"/>
  <c r="F228" i="14"/>
  <c r="F236" i="14"/>
  <c r="F244" i="14"/>
  <c r="F252" i="14"/>
  <c r="F260" i="14"/>
  <c r="F268" i="14"/>
  <c r="F276" i="14"/>
  <c r="F284" i="14"/>
  <c r="F292" i="14"/>
  <c r="F300" i="14"/>
  <c r="F308" i="14"/>
  <c r="F317" i="14"/>
  <c r="F333" i="14"/>
  <c r="F349" i="14"/>
  <c r="F365" i="14"/>
  <c r="F314" i="14"/>
  <c r="F322" i="14"/>
  <c r="F330" i="14"/>
  <c r="F338" i="14"/>
  <c r="F346" i="14"/>
  <c r="F354" i="14"/>
  <c r="F362" i="14"/>
  <c r="F379" i="14"/>
  <c r="F366" i="14"/>
  <c r="F374" i="14"/>
  <c r="F382" i="14"/>
  <c r="F391" i="14"/>
  <c r="F399" i="14"/>
  <c r="F407" i="14"/>
  <c r="F415" i="14"/>
  <c r="F390" i="14"/>
  <c r="F398" i="14"/>
  <c r="F406" i="14"/>
  <c r="F414" i="14"/>
  <c r="F422" i="14"/>
  <c r="Q3" i="15" l="1"/>
  <c r="X3" i="15"/>
  <c r="S3" i="15"/>
  <c r="U3" i="15"/>
  <c r="P3" i="15"/>
  <c r="V3" i="15"/>
  <c r="T3" i="15"/>
  <c r="Y3" i="15"/>
  <c r="Y7" i="15" s="1"/>
  <c r="W3" i="15"/>
  <c r="R3" i="15"/>
  <c r="F5" i="15" a="1"/>
  <c r="F5" i="16" a="1"/>
  <c r="F24" i="15" l="1"/>
  <c r="F56" i="15"/>
  <c r="F88" i="15"/>
  <c r="F120" i="15"/>
  <c r="F147" i="15"/>
  <c r="F168" i="15"/>
  <c r="F187" i="15"/>
  <c r="F203" i="15"/>
  <c r="F219" i="15"/>
  <c r="F235" i="15"/>
  <c r="F251" i="15"/>
  <c r="F267" i="15"/>
  <c r="F283" i="15"/>
  <c r="F299" i="15"/>
  <c r="F315" i="15"/>
  <c r="F331" i="15"/>
  <c r="F347" i="15"/>
  <c r="F363" i="15"/>
  <c r="F35" i="15"/>
  <c r="F67" i="15"/>
  <c r="F99" i="15"/>
  <c r="F131" i="15"/>
  <c r="F153" i="15"/>
  <c r="F175" i="15"/>
  <c r="F192" i="15"/>
  <c r="F208" i="15"/>
  <c r="F224" i="15"/>
  <c r="F240" i="15"/>
  <c r="F256" i="15"/>
  <c r="F272" i="15"/>
  <c r="F288" i="15"/>
  <c r="F304" i="15"/>
  <c r="F320" i="15"/>
  <c r="F336" i="15"/>
  <c r="F352" i="15"/>
  <c r="F362" i="15"/>
  <c r="F298" i="15"/>
  <c r="F234" i="15"/>
  <c r="F167" i="15"/>
  <c r="F55" i="15"/>
  <c r="F353" i="15"/>
  <c r="F289" i="15"/>
  <c r="F225" i="15"/>
  <c r="F155" i="15"/>
  <c r="F20" i="15"/>
  <c r="F334" i="15"/>
  <c r="F302" i="15"/>
  <c r="F270" i="15"/>
  <c r="F238" i="15"/>
  <c r="F206" i="15"/>
  <c r="F172" i="15"/>
  <c r="F127" i="15"/>
  <c r="F63" i="15"/>
  <c r="F354" i="15"/>
  <c r="F290" i="15"/>
  <c r="F226" i="15"/>
  <c r="F156" i="15"/>
  <c r="F39" i="15"/>
  <c r="F329" i="15"/>
  <c r="F265" i="15"/>
  <c r="F201" i="15"/>
  <c r="F116" i="15"/>
  <c r="F357" i="15"/>
  <c r="F325" i="15"/>
  <c r="F293" i="15"/>
  <c r="F261" i="15"/>
  <c r="F229" i="15"/>
  <c r="F197" i="15"/>
  <c r="F160" i="15"/>
  <c r="F108" i="15"/>
  <c r="F44" i="15"/>
  <c r="F174" i="15"/>
  <c r="F158" i="15"/>
  <c r="F142" i="15"/>
  <c r="F126" i="15"/>
  <c r="F110" i="15"/>
  <c r="F94" i="15"/>
  <c r="F78" i="15"/>
  <c r="F62" i="15"/>
  <c r="F46" i="15"/>
  <c r="F30" i="15"/>
  <c r="F14" i="15"/>
  <c r="F129" i="15"/>
  <c r="F113" i="15"/>
  <c r="F97" i="15"/>
  <c r="F81" i="15"/>
  <c r="F65" i="15"/>
  <c r="F49" i="15"/>
  <c r="F33" i="15"/>
  <c r="F17" i="15"/>
  <c r="F5" i="15"/>
  <c r="F32" i="15"/>
  <c r="F64" i="15"/>
  <c r="F96" i="15"/>
  <c r="F128" i="15"/>
  <c r="F152" i="15"/>
  <c r="F173" i="15"/>
  <c r="F191" i="15"/>
  <c r="F207" i="15"/>
  <c r="F223" i="15"/>
  <c r="F239" i="15"/>
  <c r="F255" i="15"/>
  <c r="F271" i="15"/>
  <c r="F287" i="15"/>
  <c r="F303" i="15"/>
  <c r="F319" i="15"/>
  <c r="F335" i="15"/>
  <c r="F351" i="15"/>
  <c r="F11" i="15"/>
  <c r="F43" i="15"/>
  <c r="F75" i="15"/>
  <c r="F107" i="15"/>
  <c r="F137" i="15"/>
  <c r="F159" i="15"/>
  <c r="F180" i="15"/>
  <c r="F196" i="15"/>
  <c r="F212" i="15"/>
  <c r="F228" i="15"/>
  <c r="F244" i="15"/>
  <c r="F260" i="15"/>
  <c r="F276" i="15"/>
  <c r="F292" i="15"/>
  <c r="F308" i="15"/>
  <c r="F324" i="15"/>
  <c r="F340" i="15"/>
  <c r="F356" i="15"/>
  <c r="F346" i="15"/>
  <c r="F282" i="15"/>
  <c r="F218" i="15"/>
  <c r="F145" i="15"/>
  <c r="F7" i="15"/>
  <c r="F337" i="15"/>
  <c r="F273" i="15"/>
  <c r="F209" i="15"/>
  <c r="F132" i="15"/>
  <c r="F358" i="15"/>
  <c r="F326" i="15"/>
  <c r="F294" i="15"/>
  <c r="F262" i="15"/>
  <c r="F230" i="15"/>
  <c r="F198" i="15"/>
  <c r="F161" i="15"/>
  <c r="F111" i="15"/>
  <c r="F47" i="15"/>
  <c r="F338" i="15"/>
  <c r="F274" i="15"/>
  <c r="F210" i="15"/>
  <c r="F135" i="15"/>
  <c r="F23" i="15"/>
  <c r="F313" i="15"/>
  <c r="F249" i="15"/>
  <c r="F185" i="15"/>
  <c r="F84" i="15"/>
  <c r="F349" i="15"/>
  <c r="F317" i="15"/>
  <c r="F285" i="15"/>
  <c r="F253" i="15"/>
  <c r="F221" i="15"/>
  <c r="F189" i="15"/>
  <c r="F149" i="15"/>
  <c r="F92" i="15"/>
  <c r="F28" i="15"/>
  <c r="F170" i="15"/>
  <c r="F154" i="15"/>
  <c r="F138" i="15"/>
  <c r="F122" i="15"/>
  <c r="F106" i="15"/>
  <c r="F90" i="15"/>
  <c r="F74" i="15"/>
  <c r="F58" i="15"/>
  <c r="F42" i="15"/>
  <c r="F26" i="15"/>
  <c r="F10" i="15"/>
  <c r="F125" i="15"/>
  <c r="F109" i="15"/>
  <c r="F93" i="15"/>
  <c r="F77" i="15"/>
  <c r="F61" i="15"/>
  <c r="F45" i="15"/>
  <c r="F29" i="15"/>
  <c r="F13" i="15"/>
  <c r="F8" i="15"/>
  <c r="F40" i="15"/>
  <c r="F72" i="15"/>
  <c r="F104" i="15"/>
  <c r="F136" i="15"/>
  <c r="F157" i="15"/>
  <c r="F179" i="15"/>
  <c r="F195" i="15"/>
  <c r="F211" i="15"/>
  <c r="F227" i="15"/>
  <c r="F243" i="15"/>
  <c r="F259" i="15"/>
  <c r="F275" i="15"/>
  <c r="F291" i="15"/>
  <c r="F307" i="15"/>
  <c r="F323" i="15"/>
  <c r="F339" i="15"/>
  <c r="F355" i="15"/>
  <c r="F19" i="15"/>
  <c r="F51" i="15"/>
  <c r="F83" i="15"/>
  <c r="F115" i="15"/>
  <c r="F143" i="15"/>
  <c r="F164" i="15"/>
  <c r="F184" i="15"/>
  <c r="F200" i="15"/>
  <c r="F216" i="15"/>
  <c r="F232" i="15"/>
  <c r="F248" i="15"/>
  <c r="F264" i="15"/>
  <c r="F280" i="15"/>
  <c r="F296" i="15"/>
  <c r="F312" i="15"/>
  <c r="F328" i="15"/>
  <c r="F344" i="15"/>
  <c r="F360" i="15"/>
  <c r="F330" i="15"/>
  <c r="F266" i="15"/>
  <c r="F202" i="15"/>
  <c r="F119" i="15"/>
  <c r="F321" i="15"/>
  <c r="F257" i="15"/>
  <c r="F193" i="15"/>
  <c r="F100" i="15"/>
  <c r="F350" i="15"/>
  <c r="F318" i="15"/>
  <c r="F286" i="15"/>
  <c r="F254" i="15"/>
  <c r="F222" i="15"/>
  <c r="F190" i="15"/>
  <c r="F151" i="15"/>
  <c r="F95" i="15"/>
  <c r="F31" i="15"/>
  <c r="F322" i="15"/>
  <c r="F258" i="15"/>
  <c r="F194" i="15"/>
  <c r="F103" i="15"/>
  <c r="F361" i="15"/>
  <c r="F297" i="15"/>
  <c r="F233" i="15"/>
  <c r="F165" i="15"/>
  <c r="F52" i="15"/>
  <c r="F341" i="15"/>
  <c r="F309" i="15"/>
  <c r="F277" i="15"/>
  <c r="F245" i="15"/>
  <c r="F213" i="15"/>
  <c r="F181" i="15"/>
  <c r="F139" i="15"/>
  <c r="F76" i="15"/>
  <c r="F12" i="15"/>
  <c r="F166" i="15"/>
  <c r="F150" i="15"/>
  <c r="F134" i="15"/>
  <c r="F118" i="15"/>
  <c r="F102" i="15"/>
  <c r="F16" i="15"/>
  <c r="F141" i="15"/>
  <c r="F215" i="15"/>
  <c r="F279" i="15"/>
  <c r="F343" i="15"/>
  <c r="F91" i="15"/>
  <c r="F188" i="15"/>
  <c r="F252" i="15"/>
  <c r="F316" i="15"/>
  <c r="F314" i="15"/>
  <c r="F68" i="15"/>
  <c r="F246" i="15"/>
  <c r="F79" i="15"/>
  <c r="F177" i="15"/>
  <c r="F217" i="15"/>
  <c r="F301" i="15"/>
  <c r="F171" i="15"/>
  <c r="F162" i="15"/>
  <c r="F98" i="15"/>
  <c r="F66" i="15"/>
  <c r="F34" i="15"/>
  <c r="F133" i="15"/>
  <c r="F101" i="15"/>
  <c r="F69" i="15"/>
  <c r="F37" i="15"/>
  <c r="F48" i="15"/>
  <c r="F163" i="15"/>
  <c r="F231" i="15"/>
  <c r="F295" i="15"/>
  <c r="F359" i="15"/>
  <c r="F123" i="15"/>
  <c r="F204" i="15"/>
  <c r="F268" i="15"/>
  <c r="F332" i="15"/>
  <c r="F250" i="15"/>
  <c r="F305" i="15"/>
  <c r="F342" i="15"/>
  <c r="F214" i="15"/>
  <c r="F15" i="15"/>
  <c r="F71" i="15"/>
  <c r="F144" i="15"/>
  <c r="F269" i="15"/>
  <c r="F124" i="15"/>
  <c r="F146" i="15"/>
  <c r="F86" i="15"/>
  <c r="F54" i="15"/>
  <c r="F22" i="15"/>
  <c r="F121" i="15"/>
  <c r="F89" i="15"/>
  <c r="F57" i="15"/>
  <c r="F25" i="15"/>
  <c r="F112" i="15"/>
  <c r="F199" i="15"/>
  <c r="F263" i="15"/>
  <c r="F327" i="15"/>
  <c r="F59" i="15"/>
  <c r="F169" i="15"/>
  <c r="F236" i="15"/>
  <c r="F300" i="15"/>
  <c r="F364" i="15"/>
  <c r="F87" i="15"/>
  <c r="F176" i="15"/>
  <c r="F278" i="15"/>
  <c r="F242" i="15"/>
  <c r="F281" i="15"/>
  <c r="F333" i="15"/>
  <c r="F178" i="15"/>
  <c r="F70" i="15"/>
  <c r="F6" i="15"/>
  <c r="F105" i="15"/>
  <c r="F41" i="15"/>
  <c r="F80" i="15"/>
  <c r="F183" i="15"/>
  <c r="F247" i="15"/>
  <c r="F311" i="15"/>
  <c r="F27" i="15"/>
  <c r="F148" i="15"/>
  <c r="F220" i="15"/>
  <c r="F284" i="15"/>
  <c r="F348" i="15"/>
  <c r="F186" i="15"/>
  <c r="F241" i="15"/>
  <c r="F310" i="15"/>
  <c r="F182" i="15"/>
  <c r="F306" i="15"/>
  <c r="F345" i="15"/>
  <c r="F36" i="15"/>
  <c r="F237" i="15"/>
  <c r="F60" i="15"/>
  <c r="F130" i="15"/>
  <c r="F82" i="15"/>
  <c r="F50" i="15"/>
  <c r="F18" i="15"/>
  <c r="F117" i="15"/>
  <c r="F85" i="15"/>
  <c r="F53" i="15"/>
  <c r="F21" i="15"/>
  <c r="F140" i="15"/>
  <c r="F205" i="15"/>
  <c r="F114" i="15"/>
  <c r="F38" i="15"/>
  <c r="F73" i="15"/>
  <c r="F9" i="15"/>
  <c r="P7" i="15" a="1"/>
  <c r="F5" i="16"/>
  <c r="F28" i="16"/>
  <c r="F12" i="16"/>
  <c r="F27" i="16"/>
  <c r="F11" i="16"/>
  <c r="F26" i="16"/>
  <c r="F10" i="16"/>
  <c r="F25" i="16"/>
  <c r="F9" i="16"/>
  <c r="F24" i="16"/>
  <c r="F8" i="16"/>
  <c r="F23" i="16"/>
  <c r="F7" i="16"/>
  <c r="F22" i="16"/>
  <c r="F6" i="16"/>
  <c r="F21" i="16"/>
  <c r="F36" i="16"/>
  <c r="F20" i="16"/>
  <c r="F35" i="16"/>
  <c r="F19" i="16"/>
  <c r="F34" i="16"/>
  <c r="F18" i="16"/>
  <c r="F33" i="16"/>
  <c r="F17" i="16"/>
  <c r="F32" i="16"/>
  <c r="F30" i="16"/>
  <c r="F16" i="16"/>
  <c r="F14" i="16"/>
  <c r="F13" i="16"/>
  <c r="F31" i="16"/>
  <c r="F29" i="16"/>
  <c r="F15" i="16"/>
  <c r="M205" i="15" l="1"/>
  <c r="G205" i="15"/>
  <c r="J205" i="15"/>
  <c r="K205" i="15" s="1"/>
  <c r="M327" i="15"/>
  <c r="G327" i="15"/>
  <c r="J327" i="15"/>
  <c r="K327" i="15" s="1"/>
  <c r="M163" i="15"/>
  <c r="G163" i="15"/>
  <c r="J163" i="15"/>
  <c r="K163" i="15" s="1"/>
  <c r="M217" i="15"/>
  <c r="G217" i="15"/>
  <c r="J217" i="15"/>
  <c r="K217" i="15" s="1"/>
  <c r="M188" i="15"/>
  <c r="G188" i="15"/>
  <c r="J188" i="15"/>
  <c r="K188" i="15" s="1"/>
  <c r="M118" i="15"/>
  <c r="G118" i="15"/>
  <c r="J118" i="15"/>
  <c r="K118" i="15" s="1"/>
  <c r="M213" i="15"/>
  <c r="G213" i="15"/>
  <c r="J213" i="15"/>
  <c r="K213" i="15" s="1"/>
  <c r="M297" i="15"/>
  <c r="G297" i="15"/>
  <c r="J297" i="15"/>
  <c r="K297" i="15" s="1"/>
  <c r="M151" i="15"/>
  <c r="G151" i="15"/>
  <c r="J151" i="15"/>
  <c r="K151" i="15" s="1"/>
  <c r="G193" i="15"/>
  <c r="M193" i="15"/>
  <c r="J193" i="15"/>
  <c r="K193" i="15" s="1"/>
  <c r="M344" i="15"/>
  <c r="G344" i="15"/>
  <c r="J344" i="15"/>
  <c r="K344" i="15" s="1"/>
  <c r="M216" i="15"/>
  <c r="G216" i="15"/>
  <c r="J216" i="15"/>
  <c r="K216" i="15" s="1"/>
  <c r="G19" i="15"/>
  <c r="J19" i="15"/>
  <c r="K19" i="15" s="1"/>
  <c r="M19" i="15"/>
  <c r="M243" i="15"/>
  <c r="G243" i="15"/>
  <c r="J243" i="15"/>
  <c r="K243" i="15" s="1"/>
  <c r="M72" i="15"/>
  <c r="G72" i="15"/>
  <c r="J72" i="15"/>
  <c r="K72" i="15" s="1"/>
  <c r="M26" i="15"/>
  <c r="G26" i="15"/>
  <c r="J26" i="15"/>
  <c r="K26" i="15" s="1"/>
  <c r="M154" i="15"/>
  <c r="G154" i="15"/>
  <c r="J154" i="15"/>
  <c r="K154" i="15" s="1"/>
  <c r="M285" i="15"/>
  <c r="G285" i="15"/>
  <c r="J285" i="15"/>
  <c r="K285" i="15" s="1"/>
  <c r="M135" i="15"/>
  <c r="G135" i="15"/>
  <c r="J135" i="15"/>
  <c r="K135" i="15" s="1"/>
  <c r="G47" i="15"/>
  <c r="M47" i="15"/>
  <c r="J47" i="15"/>
  <c r="K47" i="15" s="1"/>
  <c r="M358" i="15"/>
  <c r="G358" i="15"/>
  <c r="J358" i="15"/>
  <c r="K358" i="15" s="1"/>
  <c r="M337" i="15"/>
  <c r="G337" i="15"/>
  <c r="J337" i="15"/>
  <c r="K337" i="15" s="1"/>
  <c r="G282" i="15"/>
  <c r="J282" i="15"/>
  <c r="K282" i="15" s="1"/>
  <c r="M282" i="15"/>
  <c r="M260" i="15"/>
  <c r="G260" i="15"/>
  <c r="J260" i="15"/>
  <c r="K260" i="15" s="1"/>
  <c r="M196" i="15"/>
  <c r="G196" i="15"/>
  <c r="J196" i="15"/>
  <c r="K196" i="15" s="1"/>
  <c r="G107" i="15"/>
  <c r="J107" i="15"/>
  <c r="K107" i="15" s="1"/>
  <c r="M107" i="15"/>
  <c r="G351" i="15"/>
  <c r="M351" i="15"/>
  <c r="J351" i="15"/>
  <c r="K351" i="15" s="1"/>
  <c r="G287" i="15"/>
  <c r="M287" i="15"/>
  <c r="J287" i="15"/>
  <c r="K287" i="15" s="1"/>
  <c r="M223" i="15"/>
  <c r="G223" i="15"/>
  <c r="J223" i="15"/>
  <c r="K223" i="15" s="1"/>
  <c r="G32" i="15"/>
  <c r="M32" i="15"/>
  <c r="J32" i="15"/>
  <c r="K32" i="15" s="1"/>
  <c r="M49" i="15"/>
  <c r="G49" i="15"/>
  <c r="J49" i="15"/>
  <c r="K49" i="15" s="1"/>
  <c r="M113" i="15"/>
  <c r="G113" i="15"/>
  <c r="J113" i="15"/>
  <c r="K113" i="15" s="1"/>
  <c r="M46" i="15"/>
  <c r="G46" i="15"/>
  <c r="J46" i="15"/>
  <c r="K46" i="15" s="1"/>
  <c r="M110" i="15"/>
  <c r="G110" i="15"/>
  <c r="J110" i="15"/>
  <c r="K110" i="15" s="1"/>
  <c r="M174" i="15"/>
  <c r="G174" i="15"/>
  <c r="J174" i="15"/>
  <c r="K174" i="15" s="1"/>
  <c r="M197" i="15"/>
  <c r="G197" i="15"/>
  <c r="J197" i="15"/>
  <c r="K197" i="15" s="1"/>
  <c r="M325" i="15"/>
  <c r="G325" i="15"/>
  <c r="J325" i="15"/>
  <c r="K325" i="15" s="1"/>
  <c r="M265" i="15"/>
  <c r="G265" i="15"/>
  <c r="J265" i="15"/>
  <c r="K265" i="15" s="1"/>
  <c r="M226" i="15"/>
  <c r="G226" i="15"/>
  <c r="J226" i="15"/>
  <c r="K226" i="15" s="1"/>
  <c r="M127" i="15"/>
  <c r="G127" i="15"/>
  <c r="J127" i="15"/>
  <c r="K127" i="15" s="1"/>
  <c r="M270" i="15"/>
  <c r="G270" i="15"/>
  <c r="J270" i="15"/>
  <c r="K270" i="15" s="1"/>
  <c r="M155" i="15"/>
  <c r="G155" i="15"/>
  <c r="J155" i="15"/>
  <c r="K155" i="15" s="1"/>
  <c r="M55" i="15"/>
  <c r="G55" i="15"/>
  <c r="J55" i="15"/>
  <c r="K55" i="15" s="1"/>
  <c r="M362" i="15"/>
  <c r="G362" i="15"/>
  <c r="J362" i="15"/>
  <c r="K362" i="15" s="1"/>
  <c r="M304" i="15"/>
  <c r="G304" i="15"/>
  <c r="J304" i="15"/>
  <c r="K304" i="15" s="1"/>
  <c r="M240" i="15"/>
  <c r="G240" i="15"/>
  <c r="J240" i="15"/>
  <c r="K240" i="15" s="1"/>
  <c r="M175" i="15"/>
  <c r="G175" i="15"/>
  <c r="J175" i="15"/>
  <c r="K175" i="15" s="1"/>
  <c r="M67" i="15"/>
  <c r="G67" i="15"/>
  <c r="J67" i="15"/>
  <c r="K67" i="15" s="1"/>
  <c r="M331" i="15"/>
  <c r="G331" i="15"/>
  <c r="J331" i="15"/>
  <c r="K331" i="15" s="1"/>
  <c r="M267" i="15"/>
  <c r="G267" i="15"/>
  <c r="J267" i="15"/>
  <c r="K267" i="15" s="1"/>
  <c r="M203" i="15"/>
  <c r="G203" i="15"/>
  <c r="J203" i="15"/>
  <c r="K203" i="15" s="1"/>
  <c r="G18" i="16"/>
  <c r="M18" i="16"/>
  <c r="J18" i="16"/>
  <c r="K18" i="16" s="1"/>
  <c r="G26" i="16"/>
  <c r="M26" i="16"/>
  <c r="J26" i="16"/>
  <c r="K26" i="16" s="1"/>
  <c r="M73" i="15"/>
  <c r="G73" i="15"/>
  <c r="J73" i="15"/>
  <c r="K73" i="15" s="1"/>
  <c r="M140" i="15"/>
  <c r="G140" i="15"/>
  <c r="J140" i="15"/>
  <c r="K140" i="15" s="1"/>
  <c r="M117" i="15"/>
  <c r="G117" i="15"/>
  <c r="J117" i="15"/>
  <c r="K117" i="15" s="1"/>
  <c r="M130" i="15"/>
  <c r="G130" i="15"/>
  <c r="J130" i="15"/>
  <c r="K130" i="15" s="1"/>
  <c r="M345" i="15"/>
  <c r="G345" i="15"/>
  <c r="J345" i="15"/>
  <c r="K345" i="15" s="1"/>
  <c r="M241" i="15"/>
  <c r="G241" i="15"/>
  <c r="J241" i="15"/>
  <c r="K241" i="15" s="1"/>
  <c r="M247" i="15"/>
  <c r="G247" i="15"/>
  <c r="J247" i="15"/>
  <c r="K247" i="15" s="1"/>
  <c r="M105" i="15"/>
  <c r="G105" i="15"/>
  <c r="J105" i="15"/>
  <c r="K105" i="15" s="1"/>
  <c r="M333" i="15"/>
  <c r="G333" i="15"/>
  <c r="J333" i="15"/>
  <c r="K333" i="15" s="1"/>
  <c r="M176" i="15"/>
  <c r="G176" i="15"/>
  <c r="J176" i="15"/>
  <c r="K176" i="15" s="1"/>
  <c r="M236" i="15"/>
  <c r="G236" i="15"/>
  <c r="J236" i="15"/>
  <c r="K236" i="15" s="1"/>
  <c r="M263" i="15"/>
  <c r="G263" i="15"/>
  <c r="J263" i="15"/>
  <c r="K263" i="15" s="1"/>
  <c r="M57" i="15"/>
  <c r="G57" i="15"/>
  <c r="J57" i="15"/>
  <c r="K57" i="15" s="1"/>
  <c r="M54" i="15"/>
  <c r="G54" i="15"/>
  <c r="J54" i="15"/>
  <c r="K54" i="15" s="1"/>
  <c r="M269" i="15"/>
  <c r="G269" i="15"/>
  <c r="J269" i="15"/>
  <c r="K269" i="15" s="1"/>
  <c r="M214" i="15"/>
  <c r="G214" i="15"/>
  <c r="J214" i="15"/>
  <c r="K214" i="15" s="1"/>
  <c r="M332" i="15"/>
  <c r="G332" i="15"/>
  <c r="J332" i="15"/>
  <c r="K332" i="15" s="1"/>
  <c r="M359" i="15"/>
  <c r="G359" i="15"/>
  <c r="J359" i="15"/>
  <c r="K359" i="15" s="1"/>
  <c r="M48" i="15"/>
  <c r="G48" i="15"/>
  <c r="J48" i="15"/>
  <c r="K48" i="15" s="1"/>
  <c r="M133" i="15"/>
  <c r="G133" i="15"/>
  <c r="J133" i="15"/>
  <c r="K133" i="15" s="1"/>
  <c r="M162" i="15"/>
  <c r="G162" i="15"/>
  <c r="J162" i="15"/>
  <c r="K162" i="15" s="1"/>
  <c r="M177" i="15"/>
  <c r="G177" i="15"/>
  <c r="J177" i="15"/>
  <c r="K177" i="15" s="1"/>
  <c r="M314" i="15"/>
  <c r="G314" i="15"/>
  <c r="J314" i="15"/>
  <c r="K314" i="15" s="1"/>
  <c r="M91" i="15"/>
  <c r="G91" i="15"/>
  <c r="J91" i="15"/>
  <c r="K91" i="15" s="1"/>
  <c r="M141" i="15"/>
  <c r="G141" i="15"/>
  <c r="J141" i="15"/>
  <c r="K141" i="15" s="1"/>
  <c r="M134" i="15"/>
  <c r="G134" i="15"/>
  <c r="J134" i="15"/>
  <c r="K134" i="15" s="1"/>
  <c r="M76" i="15"/>
  <c r="G76" i="15"/>
  <c r="J76" i="15"/>
  <c r="K76" i="15" s="1"/>
  <c r="M245" i="15"/>
  <c r="G245" i="15"/>
  <c r="J245" i="15"/>
  <c r="K245" i="15" s="1"/>
  <c r="G52" i="15"/>
  <c r="M52" i="15"/>
  <c r="J52" i="15"/>
  <c r="K52" i="15" s="1"/>
  <c r="M361" i="15"/>
  <c r="G361" i="15"/>
  <c r="J361" i="15"/>
  <c r="K361" i="15" s="1"/>
  <c r="M322" i="15"/>
  <c r="G322" i="15"/>
  <c r="J322" i="15"/>
  <c r="K322" i="15" s="1"/>
  <c r="M190" i="15"/>
  <c r="G190" i="15"/>
  <c r="J190" i="15"/>
  <c r="K190" i="15" s="1"/>
  <c r="M318" i="15"/>
  <c r="G318" i="15"/>
  <c r="J318" i="15"/>
  <c r="K318" i="15" s="1"/>
  <c r="M257" i="15"/>
  <c r="G257" i="15"/>
  <c r="J257" i="15"/>
  <c r="K257" i="15" s="1"/>
  <c r="G266" i="15"/>
  <c r="J266" i="15"/>
  <c r="K266" i="15" s="1"/>
  <c r="M266" i="15"/>
  <c r="M328" i="15"/>
  <c r="G328" i="15"/>
  <c r="J328" i="15"/>
  <c r="K328" i="15" s="1"/>
  <c r="M264" i="15"/>
  <c r="G264" i="15"/>
  <c r="J264" i="15"/>
  <c r="K264" i="15" s="1"/>
  <c r="M200" i="15"/>
  <c r="G200" i="15"/>
  <c r="J200" i="15"/>
  <c r="K200" i="15" s="1"/>
  <c r="M115" i="15"/>
  <c r="G115" i="15"/>
  <c r="J115" i="15"/>
  <c r="K115" i="15" s="1"/>
  <c r="G355" i="15"/>
  <c r="M355" i="15"/>
  <c r="J355" i="15"/>
  <c r="K355" i="15" s="1"/>
  <c r="G291" i="15"/>
  <c r="M291" i="15"/>
  <c r="J291" i="15"/>
  <c r="K291" i="15" s="1"/>
  <c r="M227" i="15"/>
  <c r="G227" i="15"/>
  <c r="J227" i="15"/>
  <c r="K227" i="15" s="1"/>
  <c r="G157" i="15"/>
  <c r="M157" i="15"/>
  <c r="J157" i="15"/>
  <c r="K157" i="15" s="1"/>
  <c r="G40" i="15"/>
  <c r="J40" i="15"/>
  <c r="K40" i="15" s="1"/>
  <c r="M40" i="15"/>
  <c r="M45" i="15"/>
  <c r="G45" i="15"/>
  <c r="J45" i="15"/>
  <c r="K45" i="15" s="1"/>
  <c r="M109" i="15"/>
  <c r="G109" i="15"/>
  <c r="J109" i="15"/>
  <c r="K109" i="15" s="1"/>
  <c r="M42" i="15"/>
  <c r="G42" i="15"/>
  <c r="J42" i="15"/>
  <c r="K42" i="15" s="1"/>
  <c r="M106" i="15"/>
  <c r="G106" i="15"/>
  <c r="J106" i="15"/>
  <c r="K106" i="15" s="1"/>
  <c r="M170" i="15"/>
  <c r="G170" i="15"/>
  <c r="J170" i="15"/>
  <c r="K170" i="15" s="1"/>
  <c r="M189" i="15"/>
  <c r="G189" i="15"/>
  <c r="J189" i="15"/>
  <c r="K189" i="15" s="1"/>
  <c r="M317" i="15"/>
  <c r="G317" i="15"/>
  <c r="J317" i="15"/>
  <c r="K317" i="15" s="1"/>
  <c r="M249" i="15"/>
  <c r="G249" i="15"/>
  <c r="J249" i="15"/>
  <c r="K249" i="15" s="1"/>
  <c r="M210" i="15"/>
  <c r="G210" i="15"/>
  <c r="J210" i="15"/>
  <c r="K210" i="15" s="1"/>
  <c r="G111" i="15"/>
  <c r="J111" i="15"/>
  <c r="K111" i="15" s="1"/>
  <c r="M111" i="15"/>
  <c r="M262" i="15"/>
  <c r="G262" i="15"/>
  <c r="J262" i="15"/>
  <c r="K262" i="15" s="1"/>
  <c r="M132" i="15"/>
  <c r="G132" i="15"/>
  <c r="J132" i="15"/>
  <c r="K132" i="15" s="1"/>
  <c r="G7" i="15"/>
  <c r="M7" i="15"/>
  <c r="J7" i="15"/>
  <c r="K7" i="15" s="1"/>
  <c r="G346" i="15"/>
  <c r="J346" i="15"/>
  <c r="K346" i="15" s="1"/>
  <c r="M346" i="15"/>
  <c r="M308" i="15"/>
  <c r="G308" i="15"/>
  <c r="J308" i="15"/>
  <c r="K308" i="15" s="1"/>
  <c r="M244" i="15"/>
  <c r="G244" i="15"/>
  <c r="J244" i="15"/>
  <c r="K244" i="15" s="1"/>
  <c r="M180" i="15"/>
  <c r="G180" i="15"/>
  <c r="J180" i="15"/>
  <c r="K180" i="15" s="1"/>
  <c r="G75" i="15"/>
  <c r="J75" i="15"/>
  <c r="K75" i="15" s="1"/>
  <c r="M75" i="15"/>
  <c r="G335" i="15"/>
  <c r="J335" i="15"/>
  <c r="K335" i="15" s="1"/>
  <c r="M335" i="15"/>
  <c r="G271" i="15"/>
  <c r="J271" i="15"/>
  <c r="K271" i="15" s="1"/>
  <c r="M271" i="15"/>
  <c r="G207" i="15"/>
  <c r="J207" i="15"/>
  <c r="K207" i="15" s="1"/>
  <c r="M207" i="15"/>
  <c r="M128" i="15"/>
  <c r="G128" i="15"/>
  <c r="J128" i="15"/>
  <c r="K128" i="15" s="1"/>
  <c r="G5" i="15"/>
  <c r="M5" i="15"/>
  <c r="J5" i="15"/>
  <c r="M65" i="15"/>
  <c r="G65" i="15"/>
  <c r="J65" i="15"/>
  <c r="K65" i="15" s="1"/>
  <c r="M129" i="15"/>
  <c r="G129" i="15"/>
  <c r="J129" i="15"/>
  <c r="K129" i="15" s="1"/>
  <c r="M62" i="15"/>
  <c r="G62" i="15"/>
  <c r="J62" i="15"/>
  <c r="K62" i="15" s="1"/>
  <c r="M126" i="15"/>
  <c r="G126" i="15"/>
  <c r="J126" i="15"/>
  <c r="K126" i="15" s="1"/>
  <c r="M44" i="15"/>
  <c r="G44" i="15"/>
  <c r="J44" i="15"/>
  <c r="K44" i="15" s="1"/>
  <c r="M229" i="15"/>
  <c r="G229" i="15"/>
  <c r="J229" i="15"/>
  <c r="K229" i="15" s="1"/>
  <c r="M357" i="15"/>
  <c r="G357" i="15"/>
  <c r="J357" i="15"/>
  <c r="K357" i="15" s="1"/>
  <c r="M329" i="15"/>
  <c r="G329" i="15"/>
  <c r="J329" i="15"/>
  <c r="K329" i="15" s="1"/>
  <c r="M290" i="15"/>
  <c r="G290" i="15"/>
  <c r="J290" i="15"/>
  <c r="K290" i="15" s="1"/>
  <c r="M172" i="15"/>
  <c r="G172" i="15"/>
  <c r="J172" i="15"/>
  <c r="K172" i="15" s="1"/>
  <c r="M302" i="15"/>
  <c r="G302" i="15"/>
  <c r="J302" i="15"/>
  <c r="K302" i="15" s="1"/>
  <c r="M225" i="15"/>
  <c r="G225" i="15"/>
  <c r="J225" i="15"/>
  <c r="K225" i="15" s="1"/>
  <c r="M167" i="15"/>
  <c r="G167" i="15"/>
  <c r="J167" i="15"/>
  <c r="K167" i="15" s="1"/>
  <c r="M352" i="15"/>
  <c r="G352" i="15"/>
  <c r="J352" i="15"/>
  <c r="K352" i="15" s="1"/>
  <c r="M288" i="15"/>
  <c r="G288" i="15"/>
  <c r="J288" i="15"/>
  <c r="K288" i="15" s="1"/>
  <c r="M224" i="15"/>
  <c r="G224" i="15"/>
  <c r="J224" i="15"/>
  <c r="K224" i="15" s="1"/>
  <c r="M153" i="15"/>
  <c r="G153" i="15"/>
  <c r="J153" i="15"/>
  <c r="K153" i="15" s="1"/>
  <c r="M35" i="15"/>
  <c r="G35" i="15"/>
  <c r="J35" i="15"/>
  <c r="K35" i="15" s="1"/>
  <c r="M315" i="15"/>
  <c r="G315" i="15"/>
  <c r="J315" i="15"/>
  <c r="K315" i="15" s="1"/>
  <c r="M251" i="15"/>
  <c r="G251" i="15"/>
  <c r="J251" i="15"/>
  <c r="K251" i="15" s="1"/>
  <c r="M187" i="15"/>
  <c r="G187" i="15"/>
  <c r="J187" i="15"/>
  <c r="K187" i="15" s="1"/>
  <c r="M88" i="15"/>
  <c r="G88" i="15"/>
  <c r="J88" i="15"/>
  <c r="K88" i="15" s="1"/>
  <c r="G16" i="16"/>
  <c r="M16" i="16"/>
  <c r="J16" i="16"/>
  <c r="K16" i="16" s="1"/>
  <c r="G35" i="16"/>
  <c r="J35" i="16"/>
  <c r="K35" i="16" s="1"/>
  <c r="M35" i="16"/>
  <c r="G10" i="16"/>
  <c r="M10" i="16"/>
  <c r="J10" i="16"/>
  <c r="K10" i="16" s="1"/>
  <c r="M9" i="15"/>
  <c r="G9" i="15"/>
  <c r="J9" i="15"/>
  <c r="K9" i="15" s="1"/>
  <c r="M85" i="15"/>
  <c r="G85" i="15"/>
  <c r="J85" i="15"/>
  <c r="K85" i="15" s="1"/>
  <c r="M36" i="15"/>
  <c r="G36" i="15"/>
  <c r="J36" i="15"/>
  <c r="K36" i="15" s="1"/>
  <c r="M284" i="15"/>
  <c r="G284" i="15"/>
  <c r="J284" i="15"/>
  <c r="K284" i="15" s="1"/>
  <c r="M311" i="15"/>
  <c r="G311" i="15"/>
  <c r="J311" i="15"/>
  <c r="K311" i="15" s="1"/>
  <c r="M178" i="15"/>
  <c r="G178" i="15"/>
  <c r="J178" i="15"/>
  <c r="K178" i="15" s="1"/>
  <c r="M300" i="15"/>
  <c r="G300" i="15"/>
  <c r="J300" i="15"/>
  <c r="K300" i="15" s="1"/>
  <c r="M25" i="15"/>
  <c r="G25" i="15"/>
  <c r="J25" i="15"/>
  <c r="K25" i="15" s="1"/>
  <c r="M124" i="15"/>
  <c r="G124" i="15"/>
  <c r="J124" i="15"/>
  <c r="K124" i="15" s="1"/>
  <c r="M250" i="15"/>
  <c r="G250" i="15"/>
  <c r="J250" i="15"/>
  <c r="K250" i="15" s="1"/>
  <c r="M101" i="15"/>
  <c r="G101" i="15"/>
  <c r="J101" i="15"/>
  <c r="K101" i="15" s="1"/>
  <c r="M68" i="15"/>
  <c r="G68" i="15"/>
  <c r="J68" i="15"/>
  <c r="K68" i="15" s="1"/>
  <c r="M215" i="15"/>
  <c r="G215" i="15"/>
  <c r="J215" i="15"/>
  <c r="K215" i="15" s="1"/>
  <c r="M341" i="15"/>
  <c r="G341" i="15"/>
  <c r="J341" i="15"/>
  <c r="K341" i="15" s="1"/>
  <c r="M258" i="15"/>
  <c r="G258" i="15"/>
  <c r="J258" i="15"/>
  <c r="K258" i="15" s="1"/>
  <c r="M286" i="15"/>
  <c r="G286" i="15"/>
  <c r="J286" i="15"/>
  <c r="K286" i="15" s="1"/>
  <c r="G202" i="15"/>
  <c r="M202" i="15"/>
  <c r="J202" i="15"/>
  <c r="K202" i="15" s="1"/>
  <c r="M280" i="15"/>
  <c r="G280" i="15"/>
  <c r="J280" i="15"/>
  <c r="K280" i="15" s="1"/>
  <c r="M143" i="15"/>
  <c r="G143" i="15"/>
  <c r="J143" i="15"/>
  <c r="K143" i="15" s="1"/>
  <c r="M307" i="15"/>
  <c r="G307" i="15"/>
  <c r="J307" i="15"/>
  <c r="K307" i="15" s="1"/>
  <c r="M179" i="15"/>
  <c r="G179" i="15"/>
  <c r="J179" i="15"/>
  <c r="K179" i="15" s="1"/>
  <c r="M29" i="15"/>
  <c r="G29" i="15"/>
  <c r="J29" i="15"/>
  <c r="K29" i="15" s="1"/>
  <c r="M93" i="15"/>
  <c r="G93" i="15"/>
  <c r="J93" i="15"/>
  <c r="K93" i="15" s="1"/>
  <c r="M149" i="15"/>
  <c r="G149" i="15"/>
  <c r="J149" i="15"/>
  <c r="K149" i="15" s="1"/>
  <c r="M185" i="15"/>
  <c r="G185" i="15"/>
  <c r="J185" i="15"/>
  <c r="K185" i="15" s="1"/>
  <c r="M230" i="15"/>
  <c r="G230" i="15"/>
  <c r="J230" i="15"/>
  <c r="K230" i="15" s="1"/>
  <c r="M324" i="15"/>
  <c r="G324" i="15"/>
  <c r="J324" i="15"/>
  <c r="K324" i="15" s="1"/>
  <c r="M152" i="15"/>
  <c r="G152" i="15"/>
  <c r="J152" i="15"/>
  <c r="K152" i="15" s="1"/>
  <c r="M120" i="15"/>
  <c r="G120" i="15"/>
  <c r="J120" i="15"/>
  <c r="K120" i="15" s="1"/>
  <c r="G31" i="16"/>
  <c r="M31" i="16"/>
  <c r="J31" i="16"/>
  <c r="K31" i="16" s="1"/>
  <c r="G30" i="16"/>
  <c r="J30" i="16"/>
  <c r="K30" i="16" s="1"/>
  <c r="M30" i="16"/>
  <c r="G20" i="16"/>
  <c r="M20" i="16"/>
  <c r="J20" i="16"/>
  <c r="K20" i="16" s="1"/>
  <c r="G22" i="16"/>
  <c r="M22" i="16"/>
  <c r="J22" i="16"/>
  <c r="K22" i="16" s="1"/>
  <c r="G24" i="16"/>
  <c r="M24" i="16"/>
  <c r="J24" i="16"/>
  <c r="K24" i="16" s="1"/>
  <c r="G28" i="16"/>
  <c r="M28" i="16"/>
  <c r="J28" i="16"/>
  <c r="K28" i="16" s="1"/>
  <c r="M220" i="15"/>
  <c r="G220" i="15"/>
  <c r="J220" i="15"/>
  <c r="K220" i="15" s="1"/>
  <c r="M13" i="16"/>
  <c r="G13" i="16"/>
  <c r="J13" i="16"/>
  <c r="K13" i="16" s="1"/>
  <c r="G32" i="16"/>
  <c r="J32" i="16"/>
  <c r="K32" i="16" s="1"/>
  <c r="M32" i="16"/>
  <c r="G34" i="16"/>
  <c r="M34" i="16"/>
  <c r="J34" i="16"/>
  <c r="K34" i="16" s="1"/>
  <c r="G36" i="16"/>
  <c r="J36" i="16"/>
  <c r="K36" i="16" s="1"/>
  <c r="M36" i="16"/>
  <c r="G7" i="16"/>
  <c r="M7" i="16"/>
  <c r="J7" i="16"/>
  <c r="K7" i="16" s="1"/>
  <c r="M9" i="16"/>
  <c r="G9" i="16"/>
  <c r="J9" i="16"/>
  <c r="K9" i="16" s="1"/>
  <c r="G11" i="16"/>
  <c r="J11" i="16"/>
  <c r="K11" i="16" s="1"/>
  <c r="M11" i="16"/>
  <c r="G5" i="16"/>
  <c r="J5" i="16"/>
  <c r="M5" i="16"/>
  <c r="M38" i="15"/>
  <c r="G38" i="15"/>
  <c r="J38" i="15"/>
  <c r="K38" i="15" s="1"/>
  <c r="M21" i="15"/>
  <c r="G21" i="15"/>
  <c r="J21" i="15"/>
  <c r="K21" i="15" s="1"/>
  <c r="M18" i="15"/>
  <c r="G18" i="15"/>
  <c r="J18" i="15"/>
  <c r="K18" i="15" s="1"/>
  <c r="M60" i="15"/>
  <c r="G60" i="15"/>
  <c r="J60" i="15"/>
  <c r="K60" i="15" s="1"/>
  <c r="M306" i="15"/>
  <c r="G306" i="15"/>
  <c r="J306" i="15"/>
  <c r="K306" i="15" s="1"/>
  <c r="M186" i="15"/>
  <c r="G186" i="15"/>
  <c r="J186" i="15"/>
  <c r="K186" i="15" s="1"/>
  <c r="M148" i="15"/>
  <c r="G148" i="15"/>
  <c r="J148" i="15"/>
  <c r="K148" i="15" s="1"/>
  <c r="M183" i="15"/>
  <c r="G183" i="15"/>
  <c r="J183" i="15"/>
  <c r="K183" i="15" s="1"/>
  <c r="M6" i="15"/>
  <c r="G6" i="15"/>
  <c r="J6" i="15"/>
  <c r="K6" i="15" s="1"/>
  <c r="M281" i="15"/>
  <c r="G281" i="15"/>
  <c r="J281" i="15"/>
  <c r="K281" i="15" s="1"/>
  <c r="M87" i="15"/>
  <c r="G87" i="15"/>
  <c r="J87" i="15"/>
  <c r="K87" i="15" s="1"/>
  <c r="M169" i="15"/>
  <c r="G169" i="15"/>
  <c r="J169" i="15"/>
  <c r="K169" i="15" s="1"/>
  <c r="M199" i="15"/>
  <c r="G199" i="15"/>
  <c r="J199" i="15"/>
  <c r="K199" i="15" s="1"/>
  <c r="M89" i="15"/>
  <c r="G89" i="15"/>
  <c r="J89" i="15"/>
  <c r="K89" i="15" s="1"/>
  <c r="M86" i="15"/>
  <c r="G86" i="15"/>
  <c r="J86" i="15"/>
  <c r="K86" i="15" s="1"/>
  <c r="M144" i="15"/>
  <c r="G144" i="15"/>
  <c r="J144" i="15"/>
  <c r="K144" i="15" s="1"/>
  <c r="M342" i="15"/>
  <c r="G342" i="15"/>
  <c r="J342" i="15"/>
  <c r="K342" i="15" s="1"/>
  <c r="M268" i="15"/>
  <c r="G268" i="15"/>
  <c r="J268" i="15"/>
  <c r="K268" i="15" s="1"/>
  <c r="M295" i="15"/>
  <c r="G295" i="15"/>
  <c r="J295" i="15"/>
  <c r="K295" i="15" s="1"/>
  <c r="M37" i="15"/>
  <c r="G37" i="15"/>
  <c r="J37" i="15"/>
  <c r="K37" i="15" s="1"/>
  <c r="M34" i="15"/>
  <c r="G34" i="15"/>
  <c r="J34" i="15"/>
  <c r="K34" i="15" s="1"/>
  <c r="M171" i="15"/>
  <c r="G171" i="15"/>
  <c r="J171" i="15"/>
  <c r="K171" i="15" s="1"/>
  <c r="M79" i="15"/>
  <c r="G79" i="15"/>
  <c r="J79" i="15"/>
  <c r="K79" i="15" s="1"/>
  <c r="M316" i="15"/>
  <c r="G316" i="15"/>
  <c r="J316" i="15"/>
  <c r="K316" i="15" s="1"/>
  <c r="G343" i="15"/>
  <c r="M343" i="15"/>
  <c r="J343" i="15"/>
  <c r="K343" i="15" s="1"/>
  <c r="M16" i="15"/>
  <c r="G16" i="15"/>
  <c r="J16" i="15"/>
  <c r="K16" i="15" s="1"/>
  <c r="M150" i="15"/>
  <c r="G150" i="15"/>
  <c r="J150" i="15"/>
  <c r="K150" i="15" s="1"/>
  <c r="M139" i="15"/>
  <c r="G139" i="15"/>
  <c r="J139" i="15"/>
  <c r="K139" i="15" s="1"/>
  <c r="M277" i="15"/>
  <c r="G277" i="15"/>
  <c r="J277" i="15"/>
  <c r="K277" i="15" s="1"/>
  <c r="G165" i="15"/>
  <c r="M165" i="15"/>
  <c r="J165" i="15"/>
  <c r="K165" i="15" s="1"/>
  <c r="M103" i="15"/>
  <c r="G103" i="15"/>
  <c r="J103" i="15"/>
  <c r="K103" i="15" s="1"/>
  <c r="M31" i="15"/>
  <c r="G31" i="15"/>
  <c r="J31" i="15"/>
  <c r="K31" i="15" s="1"/>
  <c r="M222" i="15"/>
  <c r="G222" i="15"/>
  <c r="J222" i="15"/>
  <c r="K222" i="15" s="1"/>
  <c r="M350" i="15"/>
  <c r="G350" i="15"/>
  <c r="J350" i="15"/>
  <c r="K350" i="15" s="1"/>
  <c r="G321" i="15"/>
  <c r="M321" i="15"/>
  <c r="J321" i="15"/>
  <c r="K321" i="15" s="1"/>
  <c r="G330" i="15"/>
  <c r="M330" i="15"/>
  <c r="J330" i="15"/>
  <c r="K330" i="15" s="1"/>
  <c r="M312" i="15"/>
  <c r="G312" i="15"/>
  <c r="J312" i="15"/>
  <c r="K312" i="15" s="1"/>
  <c r="M248" i="15"/>
  <c r="G248" i="15"/>
  <c r="J248" i="15"/>
  <c r="K248" i="15" s="1"/>
  <c r="M184" i="15"/>
  <c r="G184" i="15"/>
  <c r="J184" i="15"/>
  <c r="K184" i="15" s="1"/>
  <c r="M83" i="15"/>
  <c r="G83" i="15"/>
  <c r="J83" i="15"/>
  <c r="K83" i="15" s="1"/>
  <c r="G339" i="15"/>
  <c r="J339" i="15"/>
  <c r="K339" i="15" s="1"/>
  <c r="M339" i="15"/>
  <c r="G275" i="15"/>
  <c r="J275" i="15"/>
  <c r="K275" i="15" s="1"/>
  <c r="M275" i="15"/>
  <c r="G211" i="15"/>
  <c r="J211" i="15"/>
  <c r="K211" i="15" s="1"/>
  <c r="M211" i="15"/>
  <c r="M136" i="15"/>
  <c r="G136" i="15"/>
  <c r="J136" i="15"/>
  <c r="K136" i="15" s="1"/>
  <c r="M8" i="15"/>
  <c r="G8" i="15"/>
  <c r="J8" i="15"/>
  <c r="K8" i="15" s="1"/>
  <c r="M61" i="15"/>
  <c r="G61" i="15"/>
  <c r="J61" i="15"/>
  <c r="K61" i="15" s="1"/>
  <c r="M125" i="15"/>
  <c r="G125" i="15"/>
  <c r="J125" i="15"/>
  <c r="K125" i="15" s="1"/>
  <c r="M58" i="15"/>
  <c r="G58" i="15"/>
  <c r="J58" i="15"/>
  <c r="K58" i="15" s="1"/>
  <c r="M122" i="15"/>
  <c r="G122" i="15"/>
  <c r="J122" i="15"/>
  <c r="K122" i="15" s="1"/>
  <c r="M28" i="15"/>
  <c r="G28" i="15"/>
  <c r="J28" i="15"/>
  <c r="K28" i="15" s="1"/>
  <c r="M221" i="15"/>
  <c r="G221" i="15"/>
  <c r="J221" i="15"/>
  <c r="K221" i="15" s="1"/>
  <c r="M349" i="15"/>
  <c r="G349" i="15"/>
  <c r="J349" i="15"/>
  <c r="K349" i="15" s="1"/>
  <c r="M313" i="15"/>
  <c r="G313" i="15"/>
  <c r="J313" i="15"/>
  <c r="K313" i="15" s="1"/>
  <c r="M274" i="15"/>
  <c r="G274" i="15"/>
  <c r="J274" i="15"/>
  <c r="K274" i="15" s="1"/>
  <c r="G161" i="15"/>
  <c r="J161" i="15"/>
  <c r="K161" i="15" s="1"/>
  <c r="M161" i="15"/>
  <c r="M294" i="15"/>
  <c r="G294" i="15"/>
  <c r="J294" i="15"/>
  <c r="K294" i="15" s="1"/>
  <c r="G209" i="15"/>
  <c r="J209" i="15"/>
  <c r="K209" i="15" s="1"/>
  <c r="M209" i="15"/>
  <c r="M145" i="15"/>
  <c r="G145" i="15"/>
  <c r="J145" i="15"/>
  <c r="K145" i="15" s="1"/>
  <c r="M356" i="15"/>
  <c r="G356" i="15"/>
  <c r="J356" i="15"/>
  <c r="K356" i="15" s="1"/>
  <c r="M292" i="15"/>
  <c r="G292" i="15"/>
  <c r="J292" i="15"/>
  <c r="K292" i="15" s="1"/>
  <c r="M228" i="15"/>
  <c r="G228" i="15"/>
  <c r="J228" i="15"/>
  <c r="K228" i="15" s="1"/>
  <c r="G159" i="15"/>
  <c r="J159" i="15"/>
  <c r="K159" i="15" s="1"/>
  <c r="M159" i="15"/>
  <c r="G43" i="15"/>
  <c r="M43" i="15"/>
  <c r="J43" i="15"/>
  <c r="K43" i="15" s="1"/>
  <c r="G319" i="15"/>
  <c r="J319" i="15"/>
  <c r="K319" i="15" s="1"/>
  <c r="M319" i="15"/>
  <c r="M255" i="15"/>
  <c r="G255" i="15"/>
  <c r="J255" i="15"/>
  <c r="K255" i="15" s="1"/>
  <c r="G191" i="15"/>
  <c r="M191" i="15"/>
  <c r="J191" i="15"/>
  <c r="K191" i="15" s="1"/>
  <c r="M96" i="15"/>
  <c r="G96" i="15"/>
  <c r="J96" i="15"/>
  <c r="K96" i="15" s="1"/>
  <c r="M17" i="15"/>
  <c r="G17" i="15"/>
  <c r="J17" i="15"/>
  <c r="K17" i="15" s="1"/>
  <c r="M81" i="15"/>
  <c r="G81" i="15"/>
  <c r="J81" i="15"/>
  <c r="K81" i="15" s="1"/>
  <c r="M14" i="15"/>
  <c r="G14" i="15"/>
  <c r="J14" i="15"/>
  <c r="K14" i="15" s="1"/>
  <c r="M78" i="15"/>
  <c r="G78" i="15"/>
  <c r="J78" i="15"/>
  <c r="K78" i="15" s="1"/>
  <c r="M142" i="15"/>
  <c r="G142" i="15"/>
  <c r="J142" i="15"/>
  <c r="K142" i="15" s="1"/>
  <c r="M108" i="15"/>
  <c r="G108" i="15"/>
  <c r="J108" i="15"/>
  <c r="K108" i="15" s="1"/>
  <c r="M261" i="15"/>
  <c r="G261" i="15"/>
  <c r="J261" i="15"/>
  <c r="K261" i="15" s="1"/>
  <c r="M116" i="15"/>
  <c r="G116" i="15"/>
  <c r="J116" i="15"/>
  <c r="K116" i="15" s="1"/>
  <c r="M39" i="15"/>
  <c r="G39" i="15"/>
  <c r="J39" i="15"/>
  <c r="K39" i="15" s="1"/>
  <c r="M354" i="15"/>
  <c r="G354" i="15"/>
  <c r="J354" i="15"/>
  <c r="K354" i="15" s="1"/>
  <c r="M206" i="15"/>
  <c r="G206" i="15"/>
  <c r="J206" i="15"/>
  <c r="K206" i="15" s="1"/>
  <c r="M334" i="15"/>
  <c r="G334" i="15"/>
  <c r="J334" i="15"/>
  <c r="K334" i="15" s="1"/>
  <c r="M289" i="15"/>
  <c r="G289" i="15"/>
  <c r="J289" i="15"/>
  <c r="K289" i="15" s="1"/>
  <c r="M234" i="15"/>
  <c r="G234" i="15"/>
  <c r="J234" i="15"/>
  <c r="K234" i="15" s="1"/>
  <c r="M336" i="15"/>
  <c r="G336" i="15"/>
  <c r="J336" i="15"/>
  <c r="K336" i="15" s="1"/>
  <c r="M272" i="15"/>
  <c r="G272" i="15"/>
  <c r="J272" i="15"/>
  <c r="K272" i="15" s="1"/>
  <c r="M208" i="15"/>
  <c r="G208" i="15"/>
  <c r="J208" i="15"/>
  <c r="K208" i="15" s="1"/>
  <c r="M131" i="15"/>
  <c r="G131" i="15"/>
  <c r="J131" i="15"/>
  <c r="K131" i="15" s="1"/>
  <c r="M363" i="15"/>
  <c r="G363" i="15"/>
  <c r="J363" i="15"/>
  <c r="K363" i="15" s="1"/>
  <c r="M299" i="15"/>
  <c r="G299" i="15"/>
  <c r="J299" i="15"/>
  <c r="K299" i="15" s="1"/>
  <c r="M235" i="15"/>
  <c r="G235" i="15"/>
  <c r="J235" i="15"/>
  <c r="K235" i="15" s="1"/>
  <c r="M168" i="15"/>
  <c r="G168" i="15"/>
  <c r="J168" i="15"/>
  <c r="K168" i="15" s="1"/>
  <c r="M56" i="15"/>
  <c r="G56" i="15"/>
  <c r="J56" i="15"/>
  <c r="K56" i="15" s="1"/>
  <c r="M29" i="16"/>
  <c r="G29" i="16"/>
  <c r="J29" i="16"/>
  <c r="K29" i="16" s="1"/>
  <c r="M33" i="16"/>
  <c r="G33" i="16"/>
  <c r="J33" i="16"/>
  <c r="K33" i="16" s="1"/>
  <c r="G6" i="16"/>
  <c r="M6" i="16"/>
  <c r="J6" i="16"/>
  <c r="K6" i="16" s="1"/>
  <c r="G8" i="16"/>
  <c r="J8" i="16"/>
  <c r="K8" i="16" s="1"/>
  <c r="M8" i="16"/>
  <c r="G12" i="16"/>
  <c r="J12" i="16"/>
  <c r="K12" i="16" s="1"/>
  <c r="M12" i="16"/>
  <c r="M82" i="15"/>
  <c r="G82" i="15"/>
  <c r="J82" i="15"/>
  <c r="K82" i="15" s="1"/>
  <c r="M310" i="15"/>
  <c r="G310" i="15"/>
  <c r="J310" i="15"/>
  <c r="K310" i="15" s="1"/>
  <c r="M41" i="15"/>
  <c r="G41" i="15"/>
  <c r="J41" i="15"/>
  <c r="K41" i="15" s="1"/>
  <c r="M278" i="15"/>
  <c r="G278" i="15"/>
  <c r="J278" i="15"/>
  <c r="K278" i="15" s="1"/>
  <c r="M22" i="15"/>
  <c r="G22" i="15"/>
  <c r="J22" i="15"/>
  <c r="K22" i="15" s="1"/>
  <c r="G15" i="15"/>
  <c r="M15" i="15"/>
  <c r="J15" i="15"/>
  <c r="K15" i="15" s="1"/>
  <c r="M123" i="15"/>
  <c r="G123" i="15"/>
  <c r="J123" i="15"/>
  <c r="K123" i="15" s="1"/>
  <c r="M98" i="15"/>
  <c r="G98" i="15"/>
  <c r="J98" i="15"/>
  <c r="K98" i="15" s="1"/>
  <c r="M12" i="15"/>
  <c r="G12" i="15"/>
  <c r="J12" i="15"/>
  <c r="K12" i="15" s="1"/>
  <c r="M90" i="15"/>
  <c r="G90" i="15"/>
  <c r="J90" i="15"/>
  <c r="K90" i="15" s="1"/>
  <c r="G15" i="16"/>
  <c r="M15" i="16"/>
  <c r="J15" i="16"/>
  <c r="K15" i="16" s="1"/>
  <c r="G14" i="16"/>
  <c r="M14" i="16"/>
  <c r="J14" i="16"/>
  <c r="K14" i="16" s="1"/>
  <c r="M17" i="16"/>
  <c r="G17" i="16"/>
  <c r="J17" i="16"/>
  <c r="K17" i="16" s="1"/>
  <c r="G19" i="16"/>
  <c r="J19" i="16"/>
  <c r="K19" i="16" s="1"/>
  <c r="M19" i="16"/>
  <c r="M21" i="16"/>
  <c r="G21" i="16"/>
  <c r="J21" i="16"/>
  <c r="K21" i="16" s="1"/>
  <c r="G23" i="16"/>
  <c r="M23" i="16"/>
  <c r="J23" i="16"/>
  <c r="K23" i="16" s="1"/>
  <c r="M25" i="16"/>
  <c r="G25" i="16"/>
  <c r="J25" i="16"/>
  <c r="K25" i="16" s="1"/>
  <c r="G27" i="16"/>
  <c r="M27" i="16"/>
  <c r="J27" i="16"/>
  <c r="K27" i="16" s="1"/>
  <c r="R7" i="15"/>
  <c r="P7" i="15"/>
  <c r="U7" i="15"/>
  <c r="S7" i="15"/>
  <c r="X7" i="15"/>
  <c r="W7" i="15"/>
  <c r="Q7" i="15"/>
  <c r="V7" i="15"/>
  <c r="T7" i="15"/>
  <c r="M114" i="15"/>
  <c r="G114" i="15"/>
  <c r="J114" i="15"/>
  <c r="K114" i="15" s="1"/>
  <c r="M53" i="15"/>
  <c r="G53" i="15"/>
  <c r="J53" i="15"/>
  <c r="K53" i="15" s="1"/>
  <c r="M50" i="15"/>
  <c r="G50" i="15"/>
  <c r="J50" i="15"/>
  <c r="K50" i="15" s="1"/>
  <c r="M237" i="15"/>
  <c r="G237" i="15"/>
  <c r="J237" i="15"/>
  <c r="K237" i="15" s="1"/>
  <c r="M182" i="15"/>
  <c r="G182" i="15"/>
  <c r="J182" i="15"/>
  <c r="K182" i="15" s="1"/>
  <c r="M348" i="15"/>
  <c r="G348" i="15"/>
  <c r="J348" i="15"/>
  <c r="K348" i="15" s="1"/>
  <c r="M27" i="15"/>
  <c r="G27" i="15"/>
  <c r="J27" i="15"/>
  <c r="K27" i="15" s="1"/>
  <c r="M80" i="15"/>
  <c r="G80" i="15"/>
  <c r="J80" i="15"/>
  <c r="K80" i="15" s="1"/>
  <c r="M70" i="15"/>
  <c r="G70" i="15"/>
  <c r="J70" i="15"/>
  <c r="K70" i="15" s="1"/>
  <c r="M242" i="15"/>
  <c r="G242" i="15"/>
  <c r="J242" i="15"/>
  <c r="K242" i="15" s="1"/>
  <c r="M364" i="15"/>
  <c r="G364" i="15"/>
  <c r="J364" i="15"/>
  <c r="K364" i="15" s="1"/>
  <c r="M59" i="15"/>
  <c r="G59" i="15"/>
  <c r="J59" i="15"/>
  <c r="K59" i="15" s="1"/>
  <c r="M112" i="15"/>
  <c r="G112" i="15"/>
  <c r="J112" i="15"/>
  <c r="K112" i="15" s="1"/>
  <c r="M121" i="15"/>
  <c r="G121" i="15"/>
  <c r="J121" i="15"/>
  <c r="K121" i="15" s="1"/>
  <c r="M146" i="15"/>
  <c r="G146" i="15"/>
  <c r="J146" i="15"/>
  <c r="K146" i="15" s="1"/>
  <c r="M71" i="15"/>
  <c r="G71" i="15"/>
  <c r="J71" i="15"/>
  <c r="K71" i="15" s="1"/>
  <c r="G305" i="15"/>
  <c r="M305" i="15"/>
  <c r="J305" i="15"/>
  <c r="K305" i="15" s="1"/>
  <c r="M204" i="15"/>
  <c r="G204" i="15"/>
  <c r="J204" i="15"/>
  <c r="K204" i="15" s="1"/>
  <c r="M231" i="15"/>
  <c r="G231" i="15"/>
  <c r="J231" i="15"/>
  <c r="K231" i="15" s="1"/>
  <c r="M69" i="15"/>
  <c r="G69" i="15"/>
  <c r="J69" i="15"/>
  <c r="K69" i="15" s="1"/>
  <c r="M66" i="15"/>
  <c r="G66" i="15"/>
  <c r="J66" i="15"/>
  <c r="K66" i="15" s="1"/>
  <c r="M301" i="15"/>
  <c r="G301" i="15"/>
  <c r="J301" i="15"/>
  <c r="K301" i="15" s="1"/>
  <c r="M246" i="15"/>
  <c r="G246" i="15"/>
  <c r="J246" i="15"/>
  <c r="K246" i="15" s="1"/>
  <c r="M252" i="15"/>
  <c r="G252" i="15"/>
  <c r="J252" i="15"/>
  <c r="K252" i="15" s="1"/>
  <c r="M279" i="15"/>
  <c r="G279" i="15"/>
  <c r="J279" i="15"/>
  <c r="K279" i="15" s="1"/>
  <c r="M102" i="15"/>
  <c r="G102" i="15"/>
  <c r="J102" i="15"/>
  <c r="K102" i="15" s="1"/>
  <c r="M166" i="15"/>
  <c r="G166" i="15"/>
  <c r="J166" i="15"/>
  <c r="K166" i="15" s="1"/>
  <c r="M181" i="15"/>
  <c r="G181" i="15"/>
  <c r="J181" i="15"/>
  <c r="K181" i="15" s="1"/>
  <c r="M309" i="15"/>
  <c r="G309" i="15"/>
  <c r="J309" i="15"/>
  <c r="K309" i="15" s="1"/>
  <c r="M233" i="15"/>
  <c r="G233" i="15"/>
  <c r="J233" i="15"/>
  <c r="K233" i="15" s="1"/>
  <c r="M194" i="15"/>
  <c r="G194" i="15"/>
  <c r="J194" i="15"/>
  <c r="K194" i="15" s="1"/>
  <c r="M95" i="15"/>
  <c r="G95" i="15"/>
  <c r="J95" i="15"/>
  <c r="K95" i="15" s="1"/>
  <c r="M254" i="15"/>
  <c r="G254" i="15"/>
  <c r="J254" i="15"/>
  <c r="K254" i="15" s="1"/>
  <c r="M100" i="15"/>
  <c r="G100" i="15"/>
  <c r="J100" i="15"/>
  <c r="K100" i="15" s="1"/>
  <c r="M119" i="15"/>
  <c r="G119" i="15"/>
  <c r="J119" i="15"/>
  <c r="K119" i="15" s="1"/>
  <c r="M360" i="15"/>
  <c r="G360" i="15"/>
  <c r="J360" i="15"/>
  <c r="K360" i="15" s="1"/>
  <c r="M296" i="15"/>
  <c r="G296" i="15"/>
  <c r="J296" i="15"/>
  <c r="K296" i="15" s="1"/>
  <c r="M232" i="15"/>
  <c r="G232" i="15"/>
  <c r="J232" i="15"/>
  <c r="K232" i="15" s="1"/>
  <c r="M164" i="15"/>
  <c r="G164" i="15"/>
  <c r="J164" i="15"/>
  <c r="K164" i="15" s="1"/>
  <c r="G51" i="15"/>
  <c r="J51" i="15"/>
  <c r="K51" i="15" s="1"/>
  <c r="M51" i="15"/>
  <c r="G323" i="15"/>
  <c r="J323" i="15"/>
  <c r="K323" i="15" s="1"/>
  <c r="M323" i="15"/>
  <c r="M259" i="15"/>
  <c r="G259" i="15"/>
  <c r="J259" i="15"/>
  <c r="K259" i="15" s="1"/>
  <c r="G195" i="15"/>
  <c r="M195" i="15"/>
  <c r="J195" i="15"/>
  <c r="K195" i="15" s="1"/>
  <c r="M104" i="15"/>
  <c r="G104" i="15"/>
  <c r="J104" i="15"/>
  <c r="K104" i="15" s="1"/>
  <c r="M13" i="15"/>
  <c r="G13" i="15"/>
  <c r="J13" i="15"/>
  <c r="K13" i="15" s="1"/>
  <c r="M77" i="15"/>
  <c r="G77" i="15"/>
  <c r="J77" i="15"/>
  <c r="K77" i="15" s="1"/>
  <c r="M10" i="15"/>
  <c r="G10" i="15"/>
  <c r="J10" i="15"/>
  <c r="K10" i="15" s="1"/>
  <c r="M74" i="15"/>
  <c r="G74" i="15"/>
  <c r="J74" i="15"/>
  <c r="K74" i="15" s="1"/>
  <c r="M138" i="15"/>
  <c r="G138" i="15"/>
  <c r="J138" i="15"/>
  <c r="K138" i="15" s="1"/>
  <c r="M92" i="15"/>
  <c r="G92" i="15"/>
  <c r="J92" i="15"/>
  <c r="K92" i="15" s="1"/>
  <c r="M253" i="15"/>
  <c r="G253" i="15"/>
  <c r="J253" i="15"/>
  <c r="K253" i="15" s="1"/>
  <c r="M84" i="15"/>
  <c r="G84" i="15"/>
  <c r="J84" i="15"/>
  <c r="K84" i="15" s="1"/>
  <c r="M23" i="15"/>
  <c r="G23" i="15"/>
  <c r="J23" i="15"/>
  <c r="K23" i="15" s="1"/>
  <c r="M338" i="15"/>
  <c r="G338" i="15"/>
  <c r="J338" i="15"/>
  <c r="K338" i="15" s="1"/>
  <c r="M198" i="15"/>
  <c r="G198" i="15"/>
  <c r="J198" i="15"/>
  <c r="K198" i="15" s="1"/>
  <c r="M326" i="15"/>
  <c r="G326" i="15"/>
  <c r="J326" i="15"/>
  <c r="K326" i="15" s="1"/>
  <c r="M273" i="15"/>
  <c r="G273" i="15"/>
  <c r="J273" i="15"/>
  <c r="K273" i="15" s="1"/>
  <c r="G218" i="15"/>
  <c r="M218" i="15"/>
  <c r="J218" i="15"/>
  <c r="K218" i="15" s="1"/>
  <c r="M340" i="15"/>
  <c r="G340" i="15"/>
  <c r="J340" i="15"/>
  <c r="K340" i="15" s="1"/>
  <c r="M276" i="15"/>
  <c r="G276" i="15"/>
  <c r="J276" i="15"/>
  <c r="K276" i="15" s="1"/>
  <c r="M212" i="15"/>
  <c r="G212" i="15"/>
  <c r="J212" i="15"/>
  <c r="K212" i="15" s="1"/>
  <c r="G137" i="15"/>
  <c r="J137" i="15"/>
  <c r="K137" i="15" s="1"/>
  <c r="M137" i="15"/>
  <c r="G11" i="15"/>
  <c r="M11" i="15"/>
  <c r="J11" i="15"/>
  <c r="K11" i="15" s="1"/>
  <c r="G303" i="15"/>
  <c r="J303" i="15"/>
  <c r="K303" i="15" s="1"/>
  <c r="M303" i="15"/>
  <c r="G239" i="15"/>
  <c r="M239" i="15"/>
  <c r="J239" i="15"/>
  <c r="K239" i="15" s="1"/>
  <c r="M173" i="15"/>
  <c r="G173" i="15"/>
  <c r="J173" i="15"/>
  <c r="K173" i="15" s="1"/>
  <c r="M64" i="15"/>
  <c r="G64" i="15"/>
  <c r="J64" i="15"/>
  <c r="K64" i="15" s="1"/>
  <c r="M33" i="15"/>
  <c r="G33" i="15"/>
  <c r="J33" i="15"/>
  <c r="K33" i="15" s="1"/>
  <c r="M97" i="15"/>
  <c r="G97" i="15"/>
  <c r="J97" i="15"/>
  <c r="K97" i="15" s="1"/>
  <c r="M30" i="15"/>
  <c r="G30" i="15"/>
  <c r="J30" i="15"/>
  <c r="K30" i="15" s="1"/>
  <c r="M94" i="15"/>
  <c r="G94" i="15"/>
  <c r="J94" i="15"/>
  <c r="K94" i="15" s="1"/>
  <c r="M158" i="15"/>
  <c r="G158" i="15"/>
  <c r="J158" i="15"/>
  <c r="K158" i="15" s="1"/>
  <c r="M160" i="15"/>
  <c r="G160" i="15"/>
  <c r="J160" i="15"/>
  <c r="K160" i="15" s="1"/>
  <c r="M293" i="15"/>
  <c r="G293" i="15"/>
  <c r="J293" i="15"/>
  <c r="K293" i="15" s="1"/>
  <c r="M201" i="15"/>
  <c r="G201" i="15"/>
  <c r="J201" i="15"/>
  <c r="K201" i="15" s="1"/>
  <c r="M156" i="15"/>
  <c r="G156" i="15"/>
  <c r="J156" i="15"/>
  <c r="K156" i="15" s="1"/>
  <c r="G63" i="15"/>
  <c r="M63" i="15"/>
  <c r="J63" i="15"/>
  <c r="K63" i="15" s="1"/>
  <c r="M238" i="15"/>
  <c r="G238" i="15"/>
  <c r="J238" i="15"/>
  <c r="K238" i="15" s="1"/>
  <c r="G20" i="15"/>
  <c r="M20" i="15"/>
  <c r="J20" i="15"/>
  <c r="K20" i="15" s="1"/>
  <c r="M353" i="15"/>
  <c r="G353" i="15"/>
  <c r="J353" i="15"/>
  <c r="K353" i="15" s="1"/>
  <c r="M298" i="15"/>
  <c r="G298" i="15"/>
  <c r="J298" i="15"/>
  <c r="K298" i="15" s="1"/>
  <c r="M320" i="15"/>
  <c r="G320" i="15"/>
  <c r="J320" i="15"/>
  <c r="K320" i="15" s="1"/>
  <c r="M256" i="15"/>
  <c r="G256" i="15"/>
  <c r="J256" i="15"/>
  <c r="K256" i="15" s="1"/>
  <c r="M192" i="15"/>
  <c r="G192" i="15"/>
  <c r="J192" i="15"/>
  <c r="K192" i="15" s="1"/>
  <c r="M99" i="15"/>
  <c r="G99" i="15"/>
  <c r="J99" i="15"/>
  <c r="K99" i="15" s="1"/>
  <c r="M347" i="15"/>
  <c r="G347" i="15"/>
  <c r="J347" i="15"/>
  <c r="K347" i="15" s="1"/>
  <c r="M283" i="15"/>
  <c r="G283" i="15"/>
  <c r="J283" i="15"/>
  <c r="K283" i="15" s="1"/>
  <c r="M219" i="15"/>
  <c r="G219" i="15"/>
  <c r="J219" i="15"/>
  <c r="K219" i="15" s="1"/>
  <c r="M147" i="15"/>
  <c r="G147" i="15"/>
  <c r="J147" i="15"/>
  <c r="K147" i="15" s="1"/>
  <c r="M24" i="15"/>
  <c r="G24" i="15"/>
  <c r="J24" i="15"/>
  <c r="K24" i="15" s="1"/>
  <c r="M368" i="15" l="1"/>
  <c r="N368" i="15" s="1"/>
  <c r="M369" i="15"/>
  <c r="N369" i="15" s="1"/>
  <c r="J366" i="15"/>
  <c r="L366" i="15" s="1"/>
  <c r="J369" i="15"/>
  <c r="J368" i="15"/>
  <c r="K5" i="15"/>
  <c r="J367" i="15"/>
  <c r="L367" i="15" s="1"/>
  <c r="K5" i="16"/>
  <c r="J39" i="16"/>
  <c r="L39" i="16" s="1"/>
  <c r="J40" i="16"/>
  <c r="L40" i="16" s="1"/>
  <c r="J38" i="16"/>
  <c r="L38" i="16" s="1"/>
  <c r="K369" i="15" l="1"/>
  <c r="K366" i="15"/>
  <c r="K368" i="15"/>
  <c r="K367" i="15"/>
  <c r="K40" i="16"/>
  <c r="AG398" i="16" s="1"/>
  <c r="K39" i="16"/>
  <c r="K38" i="16"/>
  <c r="J370" i="15"/>
  <c r="L368" i="15"/>
  <c r="K370" i="15" l="1"/>
  <c r="AF398" i="16"/>
  <c r="AF400" i="16" s="1"/>
</calcChain>
</file>

<file path=xl/comments1.xml><?xml version="1.0" encoding="utf-8"?>
<comments xmlns="http://schemas.openxmlformats.org/spreadsheetml/2006/main">
  <authors>
    <author>Author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"model year" to "modelYear"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Origin split into 3 fields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"car name" field not used</t>
        </r>
      </text>
    </comment>
  </commentList>
</comments>
</file>

<file path=xl/sharedStrings.xml><?xml version="1.0" encoding="utf-8"?>
<sst xmlns="http://schemas.openxmlformats.org/spreadsheetml/2006/main" count="1413" uniqueCount="421">
  <si>
    <t>chevrolet chevelle malibu</t>
  </si>
  <si>
    <t>buick skylark 320</t>
  </si>
  <si>
    <t>plymouth satellite</t>
  </si>
  <si>
    <t>amc rebel sst</t>
  </si>
  <si>
    <t>ford torino</t>
  </si>
  <si>
    <t>ford galaxie 500</t>
  </si>
  <si>
    <t>chevrolet impala</t>
  </si>
  <si>
    <t>plymouth fury iii</t>
  </si>
  <si>
    <t>pontiac catalina</t>
  </si>
  <si>
    <t>amc ambassador dpl</t>
  </si>
  <si>
    <t>dodge challenger se</t>
  </si>
  <si>
    <t>plymouth 'cuda 340</t>
  </si>
  <si>
    <t>chevrolet monte carlo</t>
  </si>
  <si>
    <t>buick estate wagon (sw)</t>
  </si>
  <si>
    <t>toyota corona mark ii</t>
  </si>
  <si>
    <t>plymouth duster</t>
  </si>
  <si>
    <t>amc hornet</t>
  </si>
  <si>
    <t>ford maverick</t>
  </si>
  <si>
    <t>datsun pl510</t>
  </si>
  <si>
    <t>volkswagen 1131 deluxe sedan</t>
  </si>
  <si>
    <t>peugeot 504</t>
  </si>
  <si>
    <t>audi 100 ls</t>
  </si>
  <si>
    <t>saab 99e</t>
  </si>
  <si>
    <t>bmw 2002</t>
  </si>
  <si>
    <t>amc gremlin</t>
  </si>
  <si>
    <t>ford f250</t>
  </si>
  <si>
    <t>chevy c20</t>
  </si>
  <si>
    <t>dodge d200</t>
  </si>
  <si>
    <t>hi 1200d</t>
  </si>
  <si>
    <t>chevrolet vega 2300</t>
  </si>
  <si>
    <t>toyota corona</t>
  </si>
  <si>
    <t>ford pinto</t>
  </si>
  <si>
    <t>plymouth satellite custom</t>
  </si>
  <si>
    <t>ford torino 500</t>
  </si>
  <si>
    <t>amc matador</t>
  </si>
  <si>
    <t>pontiac catalina brougham</t>
  </si>
  <si>
    <t>dodge monaco (sw)</t>
  </si>
  <si>
    <t>ford country squire (sw)</t>
  </si>
  <si>
    <t>pontiac safari (sw)</t>
  </si>
  <si>
    <t>amc hornet sportabout (sw)</t>
  </si>
  <si>
    <t>chevrolet vega (sw)</t>
  </si>
  <si>
    <t>pontiac firebird</t>
  </si>
  <si>
    <t>ford mustang</t>
  </si>
  <si>
    <t>mercury capri 2000</t>
  </si>
  <si>
    <t>opel 1900</t>
  </si>
  <si>
    <t>peugeot 304</t>
  </si>
  <si>
    <t>fiat 124b</t>
  </si>
  <si>
    <t>toyota corolla 1200</t>
  </si>
  <si>
    <t>datsun 1200</t>
  </si>
  <si>
    <t>volkswagen model 111</t>
  </si>
  <si>
    <t>plymouth cricket</t>
  </si>
  <si>
    <t>toyota corona hardtop</t>
  </si>
  <si>
    <t>dodge colt hardtop</t>
  </si>
  <si>
    <t>volkswagen type 3</t>
  </si>
  <si>
    <t>chevrolet vega</t>
  </si>
  <si>
    <t>ford pinto runabout</t>
  </si>
  <si>
    <t>amc ambassador sst</t>
  </si>
  <si>
    <t>mercury marquis</t>
  </si>
  <si>
    <t>buick lesabre custom</t>
  </si>
  <si>
    <t>oldsmobile delta 88 royale</t>
  </si>
  <si>
    <t>chrysler newport royal</t>
  </si>
  <si>
    <t>mazda rx2 coupe</t>
  </si>
  <si>
    <t>amc matador (sw)</t>
  </si>
  <si>
    <t>chevrolet chevelle concours (sw)</t>
  </si>
  <si>
    <t>ford gran torino (sw)</t>
  </si>
  <si>
    <t>plymouth satellite custom (sw)</t>
  </si>
  <si>
    <t>volvo 145e (sw)</t>
  </si>
  <si>
    <t>volkswagen 411 (sw)</t>
  </si>
  <si>
    <t>peugeot 504 (sw)</t>
  </si>
  <si>
    <t>renault 12 (sw)</t>
  </si>
  <si>
    <t>ford pinto (sw)</t>
  </si>
  <si>
    <t>datsun 510 (sw)</t>
  </si>
  <si>
    <t>toyouta corona mark ii (sw)</t>
  </si>
  <si>
    <t>dodge colt (sw)</t>
  </si>
  <si>
    <t>toyota corolla 1600 (sw)</t>
  </si>
  <si>
    <t>buick century 350</t>
  </si>
  <si>
    <t>chevrolet malibu</t>
  </si>
  <si>
    <t>ford gran torino</t>
  </si>
  <si>
    <t>dodge coronet custom</t>
  </si>
  <si>
    <t>mercury marquis brougham</t>
  </si>
  <si>
    <t>chevrolet caprice classic</t>
  </si>
  <si>
    <t>ford ltd</t>
  </si>
  <si>
    <t>plymouth fury gran sedan</t>
  </si>
  <si>
    <t>chrysler new yorker brougham</t>
  </si>
  <si>
    <t>buick electra 225 custom</t>
  </si>
  <si>
    <t>amc ambassador brougham</t>
  </si>
  <si>
    <t>plymouth valiant</t>
  </si>
  <si>
    <t>chevrolet nova custom</t>
  </si>
  <si>
    <t>volkswagen super beetle</t>
  </si>
  <si>
    <t>ford country</t>
  </si>
  <si>
    <t>plymouth custom suburb</t>
  </si>
  <si>
    <t>oldsmobile vista cruiser</t>
  </si>
  <si>
    <t>toyota carina</t>
  </si>
  <si>
    <t>datsun 610</t>
  </si>
  <si>
    <t>maxda rx3</t>
  </si>
  <si>
    <t>mercury capri v6</t>
  </si>
  <si>
    <t>fiat 124 sport coupe</t>
  </si>
  <si>
    <t>chevrolet monte carlo s</t>
  </si>
  <si>
    <t>pontiac grand prix</t>
  </si>
  <si>
    <t>fiat 128</t>
  </si>
  <si>
    <t>opel manta</t>
  </si>
  <si>
    <t>audi 100ls</t>
  </si>
  <si>
    <t>volvo 144ea</t>
  </si>
  <si>
    <t>dodge dart custom</t>
  </si>
  <si>
    <t>saab 99le</t>
  </si>
  <si>
    <t>toyota mark ii</t>
  </si>
  <si>
    <t>oldsmobile omega</t>
  </si>
  <si>
    <t>chevrolet nova</t>
  </si>
  <si>
    <t>datsun b210</t>
  </si>
  <si>
    <t>chevrolet chevelle malibu classic</t>
  </si>
  <si>
    <t>plymouth satellite sebring</t>
  </si>
  <si>
    <t>buick century luxus (sw)</t>
  </si>
  <si>
    <t>dodge coronet custom (sw)</t>
  </si>
  <si>
    <t>audi fox</t>
  </si>
  <si>
    <t>volkswagen dasher</t>
  </si>
  <si>
    <t>datsun 710</t>
  </si>
  <si>
    <t>dodge colt</t>
  </si>
  <si>
    <t>fiat 124 tc</t>
  </si>
  <si>
    <t>honda civic</t>
  </si>
  <si>
    <t>subaru</t>
  </si>
  <si>
    <t>fiat x1.9</t>
  </si>
  <si>
    <t>plymouth valiant custom</t>
  </si>
  <si>
    <t>mercury monarch</t>
  </si>
  <si>
    <t>chevrolet bel air</t>
  </si>
  <si>
    <t>plymouth grand fury</t>
  </si>
  <si>
    <t>buick century</t>
  </si>
  <si>
    <t>chevroelt chevelle malibu</t>
  </si>
  <si>
    <t>plymouth fury</t>
  </si>
  <si>
    <t>buick skyhawk</t>
  </si>
  <si>
    <t>chevrolet monza 2+2</t>
  </si>
  <si>
    <t>ford mustang ii</t>
  </si>
  <si>
    <t>toyota corolla</t>
  </si>
  <si>
    <t>pontiac astro</t>
  </si>
  <si>
    <t>volkswagen rabbit</t>
  </si>
  <si>
    <t>amc pacer</t>
  </si>
  <si>
    <t>volvo 244dl</t>
  </si>
  <si>
    <t>honda civic cvcc</t>
  </si>
  <si>
    <t>fiat 131</t>
  </si>
  <si>
    <t>capri ii</t>
  </si>
  <si>
    <t>renault 12tl</t>
  </si>
  <si>
    <t>dodge coronet brougham</t>
  </si>
  <si>
    <t>chevrolet chevette</t>
  </si>
  <si>
    <t>chevrolet woody</t>
  </si>
  <si>
    <t>vw rabbit</t>
  </si>
  <si>
    <t>dodge aspen se</t>
  </si>
  <si>
    <t>ford granada ghia</t>
  </si>
  <si>
    <t>pontiac ventura sj</t>
  </si>
  <si>
    <t>amc pacer d/l</t>
  </si>
  <si>
    <t>datsun b-210</t>
  </si>
  <si>
    <t>volvo 245</t>
  </si>
  <si>
    <t>plymouth volare premier v8</t>
  </si>
  <si>
    <t>mercedes-benz 280s</t>
  </si>
  <si>
    <t>cadillac seville</t>
  </si>
  <si>
    <t>chevy c10</t>
  </si>
  <si>
    <t>ford f108</t>
  </si>
  <si>
    <t>dodge d100</t>
  </si>
  <si>
    <t>honda accord cvcc</t>
  </si>
  <si>
    <t>buick opel isuzu deluxe</t>
  </si>
  <si>
    <t>renault 5 gtl</t>
  </si>
  <si>
    <t>plymouth arrow gs</t>
  </si>
  <si>
    <t>datsun f-10 hatchback</t>
  </si>
  <si>
    <t>oldsmobile cutlass supreme</t>
  </si>
  <si>
    <t>dodge monaco brougham</t>
  </si>
  <si>
    <t>mercury cougar brougham</t>
  </si>
  <si>
    <t>chevrolet concours</t>
  </si>
  <si>
    <t>buick skylark</t>
  </si>
  <si>
    <t>plymouth volare custom</t>
  </si>
  <si>
    <t>ford granada</t>
  </si>
  <si>
    <t>pontiac grand prix lj</t>
  </si>
  <si>
    <t>chevrolet monte carlo landau</t>
  </si>
  <si>
    <t>chrysler cordoba</t>
  </si>
  <si>
    <t>ford thunderbird</t>
  </si>
  <si>
    <t>volkswagen rabbit custom</t>
  </si>
  <si>
    <t>pontiac sunbird coupe</t>
  </si>
  <si>
    <t>toyota corolla liftback</t>
  </si>
  <si>
    <t>ford mustang ii 2+2</t>
  </si>
  <si>
    <t>dodge colt m/m</t>
  </si>
  <si>
    <t>subaru dl</t>
  </si>
  <si>
    <t>datsun 810</t>
  </si>
  <si>
    <t>bmw 320i</t>
  </si>
  <si>
    <t>mazda rx-4</t>
  </si>
  <si>
    <t>volkswagen rabbit custom diesel</t>
  </si>
  <si>
    <t>ford fiesta</t>
  </si>
  <si>
    <t>mazda glc deluxe</t>
  </si>
  <si>
    <t>datsun b210 gx</t>
  </si>
  <si>
    <t>oldsmobile cutlass salon brougham</t>
  </si>
  <si>
    <t>dodge diplomat</t>
  </si>
  <si>
    <t>mercury monarch ghia</t>
  </si>
  <si>
    <t>pontiac phoenix lj</t>
  </si>
  <si>
    <t>ford fairmont (auto)</t>
  </si>
  <si>
    <t>ford fairmont (man)</t>
  </si>
  <si>
    <t>plymouth volare</t>
  </si>
  <si>
    <t>amc concord</t>
  </si>
  <si>
    <t>buick century special</t>
  </si>
  <si>
    <t>mercury zephyr</t>
  </si>
  <si>
    <t>dodge aspen</t>
  </si>
  <si>
    <t>amc concord d/l</t>
  </si>
  <si>
    <t>buick regal sport coupe (turbo)</t>
  </si>
  <si>
    <t>ford futura</t>
  </si>
  <si>
    <t>dodge magnum xe</t>
  </si>
  <si>
    <t>datsun 510</t>
  </si>
  <si>
    <t>dodge omni</t>
  </si>
  <si>
    <t>toyota celica gt liftback</t>
  </si>
  <si>
    <t>plymouth sapporo</t>
  </si>
  <si>
    <t>oldsmobile starfire sx</t>
  </si>
  <si>
    <t>datsun 200-sx</t>
  </si>
  <si>
    <t>audi 5000</t>
  </si>
  <si>
    <t>volvo 264gl</t>
  </si>
  <si>
    <t>saab 99gle</t>
  </si>
  <si>
    <t>peugeot 604sl</t>
  </si>
  <si>
    <t>volkswagen scirocco</t>
  </si>
  <si>
    <t>honda accord lx</t>
  </si>
  <si>
    <t>pontiac lemans v6</t>
  </si>
  <si>
    <t>mercury zephyr 6</t>
  </si>
  <si>
    <t>ford fairmont 4</t>
  </si>
  <si>
    <t>amc concord dl 6</t>
  </si>
  <si>
    <t>dodge aspen 6</t>
  </si>
  <si>
    <t>ford ltd landau</t>
  </si>
  <si>
    <t>mercury grand marquis</t>
  </si>
  <si>
    <t>dodge st. regis</t>
  </si>
  <si>
    <t>chevrolet malibu classic (sw)</t>
  </si>
  <si>
    <t>chrysler lebaron town @ country (sw)</t>
  </si>
  <si>
    <t>vw rabbit custom</t>
  </si>
  <si>
    <t>maxda glc deluxe</t>
  </si>
  <si>
    <t>dodge colt hatchback custom</t>
  </si>
  <si>
    <t>amc spirit dl</t>
  </si>
  <si>
    <t>mercedes benz 300d</t>
  </si>
  <si>
    <t>cadillac eldorado</t>
  </si>
  <si>
    <t>plymouth horizon</t>
  </si>
  <si>
    <t>plymouth horizon tc3</t>
  </si>
  <si>
    <t>datsun 210</t>
  </si>
  <si>
    <t>fiat strada custom</t>
  </si>
  <si>
    <t>buick skylark limited</t>
  </si>
  <si>
    <t>chevrolet citation</t>
  </si>
  <si>
    <t>oldsmobile omega brougham</t>
  </si>
  <si>
    <t>pontiac phoenix</t>
  </si>
  <si>
    <t>toyota corolla tercel</t>
  </si>
  <si>
    <t>datsun 310</t>
  </si>
  <si>
    <t>ford fairmont</t>
  </si>
  <si>
    <t>audi 4000</t>
  </si>
  <si>
    <t>toyota corona liftback</t>
  </si>
  <si>
    <t>mazda 626</t>
  </si>
  <si>
    <t>datsun 510 hatchback</t>
  </si>
  <si>
    <t>mazda glc</t>
  </si>
  <si>
    <t>vw rabbit c (diesel)</t>
  </si>
  <si>
    <t>vw dasher (diesel)</t>
  </si>
  <si>
    <t>audi 5000s (diesel)</t>
  </si>
  <si>
    <t>mercedes-benz 240d</t>
  </si>
  <si>
    <t>honda civic 1500 gl</t>
  </si>
  <si>
    <t>renault lecar deluxe</t>
  </si>
  <si>
    <t>vokswagen rabbit</t>
  </si>
  <si>
    <t>datsun 280-zx</t>
  </si>
  <si>
    <t>mazda rx-7 gs</t>
  </si>
  <si>
    <t>triumph tr7 coupe</t>
  </si>
  <si>
    <t>ford mustang cobra</t>
  </si>
  <si>
    <t>honda accord</t>
  </si>
  <si>
    <t>plymouth reliant</t>
  </si>
  <si>
    <t>dodge aries wagon (sw)</t>
  </si>
  <si>
    <t>toyota starlet</t>
  </si>
  <si>
    <t>plymouth champ</t>
  </si>
  <si>
    <t>honda civic 1300</t>
  </si>
  <si>
    <t>datsun 210 mpg</t>
  </si>
  <si>
    <t>toyota tercel</t>
  </si>
  <si>
    <t>mazda glc 4</t>
  </si>
  <si>
    <t>plymouth horizon 4</t>
  </si>
  <si>
    <t>ford escort 4w</t>
  </si>
  <si>
    <t>ford escort 2h</t>
  </si>
  <si>
    <t>volkswagen jetta</t>
  </si>
  <si>
    <t>renault 18i</t>
  </si>
  <si>
    <t>honda prelude</t>
  </si>
  <si>
    <t>datsun 200sx</t>
  </si>
  <si>
    <t>peugeot 505s turbo diesel</t>
  </si>
  <si>
    <t>volvo diesel</t>
  </si>
  <si>
    <t>toyota cressida</t>
  </si>
  <si>
    <t>datsun 810 maxima</t>
  </si>
  <si>
    <t>oldsmobile cutlass ls</t>
  </si>
  <si>
    <t>ford granada gl</t>
  </si>
  <si>
    <t>chrysler lebaron salon</t>
  </si>
  <si>
    <t>chevrolet cavalier</t>
  </si>
  <si>
    <t>chevrolet cavalier wagon</t>
  </si>
  <si>
    <t>chevrolet cavalier 2-door</t>
  </si>
  <si>
    <t>pontiac j2000 se hatchback</t>
  </si>
  <si>
    <t>dodge aries se</t>
  </si>
  <si>
    <t>ford fairmont futura</t>
  </si>
  <si>
    <t>amc concord dl</t>
  </si>
  <si>
    <t>volkswagen rabbit l</t>
  </si>
  <si>
    <t>mazda glc custom l</t>
  </si>
  <si>
    <t>mazda glc custom</t>
  </si>
  <si>
    <t>plymouth horizon miser</t>
  </si>
  <si>
    <t>mercury lynx l</t>
  </si>
  <si>
    <t>nissan stanza xe</t>
  </si>
  <si>
    <t>honda civic (auto)</t>
  </si>
  <si>
    <t>datsun 310 gx</t>
  </si>
  <si>
    <t>buick century limited</t>
  </si>
  <si>
    <t>oldsmobile cutlass ciera (diesel)</t>
  </si>
  <si>
    <t>chrysler lebaron medallion</t>
  </si>
  <si>
    <t>ford granada l</t>
  </si>
  <si>
    <t>toyota celica gt</t>
  </si>
  <si>
    <t>dodge charger 2.2</t>
  </si>
  <si>
    <t>chevrolet camaro</t>
  </si>
  <si>
    <t>ford mustang gl</t>
  </si>
  <si>
    <t>vw pickup</t>
  </si>
  <si>
    <t>dodge rampage</t>
  </si>
  <si>
    <t>ford ranger</t>
  </si>
  <si>
    <t>chevy s-10</t>
  </si>
  <si>
    <t>?</t>
  </si>
  <si>
    <t>https://archive.ics.uci.edu/ml/machine-learning-databases/auto-mpg/auto-mpg.data</t>
  </si>
  <si>
    <t>mpg</t>
  </si>
  <si>
    <t>inuous</t>
  </si>
  <si>
    <t>cylinders:</t>
  </si>
  <si>
    <t>multi-valued</t>
  </si>
  <si>
    <t>discrete</t>
  </si>
  <si>
    <t>displacement:</t>
  </si>
  <si>
    <t>continuous</t>
  </si>
  <si>
    <t>horsepower:</t>
  </si>
  <si>
    <t>weight:</t>
  </si>
  <si>
    <t>acceleration:</t>
  </si>
  <si>
    <t>model year:</t>
  </si>
  <si>
    <t>origin:</t>
  </si>
  <si>
    <t>car name:</t>
  </si>
  <si>
    <t>string (uniq</t>
  </si>
  <si>
    <t>ue for each instance)</t>
  </si>
  <si>
    <t>https://archive.ics.uci.edu/ml/machine-learning-databases/auto-mpg/auto-mpg.names</t>
  </si>
  <si>
    <t>cylinders</t>
  </si>
  <si>
    <t>displacement</t>
  </si>
  <si>
    <t>horsepower</t>
  </si>
  <si>
    <t>weight</t>
  </si>
  <si>
    <t>acceleration</t>
  </si>
  <si>
    <t>origin</t>
  </si>
  <si>
    <t>car name</t>
  </si>
  <si>
    <t>europe</t>
  </si>
  <si>
    <t>usa</t>
  </si>
  <si>
    <t>japan</t>
  </si>
  <si>
    <t>record#</t>
  </si>
  <si>
    <t>Mean</t>
  </si>
  <si>
    <t>Standard Deviation</t>
  </si>
  <si>
    <t>alpha</t>
  </si>
  <si>
    <t>beta</t>
  </si>
  <si>
    <t>(Max+Min)/2</t>
  </si>
  <si>
    <t>Max</t>
  </si>
  <si>
    <t>Min</t>
  </si>
  <si>
    <t>SOURCES</t>
  </si>
  <si>
    <t>CRITERIA</t>
  </si>
  <si>
    <t>IsNumber</t>
  </si>
  <si>
    <t>Yes</t>
  </si>
  <si>
    <t>Data Tab =&gt; Advanced</t>
  </si>
  <si>
    <t>modelYear</t>
  </si>
  <si>
    <t xml:space="preserve">Filtered: only numeric fields </t>
  </si>
  <si>
    <t>Filtered: only numeric fields (unique records)</t>
  </si>
  <si>
    <t>$B$4:$M$402</t>
  </si>
  <si>
    <t>Copy to Another Location</t>
  </si>
  <si>
    <t xml:space="preserve">List Range: </t>
  </si>
  <si>
    <t>$M$3:$M$4</t>
  </si>
  <si>
    <t>Criteria Range:</t>
  </si>
  <si>
    <t xml:space="preserve">Copy To: </t>
  </si>
  <si>
    <t>$B$407:$M$407</t>
  </si>
  <si>
    <t>origRec#</t>
  </si>
  <si>
    <t>acceler.</t>
  </si>
  <si>
    <t>disp.</t>
  </si>
  <si>
    <t>horsepow.</t>
  </si>
  <si>
    <t>Scaling:</t>
  </si>
  <si>
    <t>y = alpha * x + beta</t>
  </si>
  <si>
    <t xml:space="preserve">y: 0-to-1 </t>
  </si>
  <si>
    <t xml:space="preserve">y:  -1-to-1 </t>
  </si>
  <si>
    <t>y: z-scores</t>
  </si>
  <si>
    <t>scr</t>
  </si>
  <si>
    <t>SCALED DATA</t>
  </si>
  <si>
    <t>(Max-Min)/4</t>
  </si>
  <si>
    <t>x= (y-beta )/alpha</t>
  </si>
  <si>
    <t xml:space="preserve">a </t>
  </si>
  <si>
    <t>b</t>
  </si>
  <si>
    <t>y: a-to-b</t>
  </si>
  <si>
    <t>out-Sample</t>
  </si>
  <si>
    <t>392 records</t>
  </si>
  <si>
    <t>Select in-Sample: 1-360</t>
  </si>
  <si>
    <t xml:space="preserve">Out-Sample: </t>
  </si>
  <si>
    <t>361-392=32</t>
  </si>
  <si>
    <t>In-Sample</t>
  </si>
  <si>
    <t>Regression</t>
  </si>
  <si>
    <t>Sample#</t>
  </si>
  <si>
    <t>ABSError</t>
  </si>
  <si>
    <t>Average</t>
  </si>
  <si>
    <t>mpg units</t>
  </si>
  <si>
    <t>scaled</t>
  </si>
  <si>
    <t>Actual</t>
  </si>
  <si>
    <t>in_Sample</t>
  </si>
  <si>
    <t>If CALCULATION OPTIONS are MANUAL: Press &lt;shift&gt; F9 to Calculate this ACTIVE SHEET</t>
  </si>
  <si>
    <t>Residuals</t>
  </si>
  <si>
    <t>Example from</t>
  </si>
  <si>
    <t>https://www.tensorflow.org/tutorials/keras/basic_regression</t>
  </si>
  <si>
    <t>Use this validated data to select in-Sample and out-Sample data.</t>
  </si>
  <si>
    <t xml:space="preserve">Choose in-Sample records: </t>
  </si>
  <si>
    <t>Records:</t>
  </si>
  <si>
    <t>in-Sample</t>
  </si>
  <si>
    <t>Directions: 1.  Generate Max,Min Mean, Std.Dev statistics from the in-Sample data.  Use these statistics  to scale in-Sample AND out-Sample data.</t>
  </si>
  <si>
    <t>2.  Choose a scale method scr(D25)=1,2,3,4.   3.  Calculate Sheet &lt;shift&gt;F9 to compute formulas.  4. Copy and Paste in_Sample or out_Sample values to vb workbook.</t>
  </si>
  <si>
    <t>Values Paste-linked from scaled tab</t>
  </si>
  <si>
    <t xml:space="preserve">Choose 1..4: </t>
  </si>
  <si>
    <t>out-Sample:  Absolute Errors</t>
  </si>
  <si>
    <t>Optimal from vbp_car-mpg-RELU-9-50-30-1-optim.xlsx</t>
  </si>
  <si>
    <t>VBOptimal</t>
  </si>
  <si>
    <t>constant</t>
  </si>
  <si>
    <t>LINEST Weights</t>
  </si>
  <si>
    <t>headers:</t>
  </si>
  <si>
    <t>Resorted</t>
  </si>
  <si>
    <t>LINEST headers:</t>
  </si>
  <si>
    <t>AVERAGE</t>
  </si>
  <si>
    <t>Visual Backpropagation</t>
  </si>
  <si>
    <t>Tensorflow</t>
  </si>
  <si>
    <t>1.95*</t>
  </si>
  <si>
    <t>Error on Entire sample</t>
  </si>
  <si>
    <t>AbsErr</t>
  </si>
  <si>
    <t>360 samp</t>
  </si>
  <si>
    <t>32 samp</t>
  </si>
  <si>
    <t>Weighted:</t>
  </si>
  <si>
    <t>Average:</t>
  </si>
  <si>
    <t>Std.Dev</t>
  </si>
  <si>
    <t>NORMAL</t>
  </si>
  <si>
    <t>HALF NORMAL</t>
  </si>
  <si>
    <t>theta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</si>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</sst>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ill="1"/>
    <xf numFmtId="0" fontId="1" fillId="0" borderId="11" xfId="0" applyFont="1" applyBorder="1"/>
    <xf numFmtId="0" fontId="1" fillId="0" borderId="13" xfId="0" applyFont="1" applyBorder="1"/>
    <xf numFmtId="0" fontId="1" fillId="0" borderId="16" xfId="0" applyFont="1" applyBorder="1"/>
    <xf numFmtId="0" fontId="2" fillId="0" borderId="15" xfId="0" applyFont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7" fillId="0" borderId="0" xfId="0" applyFont="1"/>
    <xf numFmtId="0" fontId="8" fillId="0" borderId="0" xfId="0" applyFont="1"/>
    <xf numFmtId="0" fontId="0" fillId="2" borderId="0" xfId="0" applyFill="1" applyAlignment="1">
      <alignment horizontal="right"/>
    </xf>
    <xf numFmtId="0" fontId="3" fillId="0" borderId="0" xfId="0" applyFont="1"/>
    <xf numFmtId="0" fontId="0" fillId="0" borderId="1" xfId="0" applyFont="1" applyBorder="1"/>
    <xf numFmtId="0" fontId="2" fillId="0" borderId="4" xfId="0" applyFont="1" applyBorder="1"/>
    <xf numFmtId="0" fontId="0" fillId="0" borderId="6" xfId="0" applyFont="1" applyBorder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'out-Sample Linear'!$C$4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'out-Sample Linear'!$C$5:$C$36</c:f>
              <c:numCache>
                <c:formatCode>General</c:formatCode>
                <c:ptCount val="32"/>
                <c:pt idx="0">
                  <c:v>20.2</c:v>
                </c:pt>
                <c:pt idx="1">
                  <c:v>17.600000000000001</c:v>
                </c:pt>
                <c:pt idx="2">
                  <c:v>28</c:v>
                </c:pt>
                <c:pt idx="3">
                  <c:v>27</c:v>
                </c:pt>
                <c:pt idx="4">
                  <c:v>34</c:v>
                </c:pt>
                <c:pt idx="5">
                  <c:v>31</c:v>
                </c:pt>
                <c:pt idx="6">
                  <c:v>29</c:v>
                </c:pt>
                <c:pt idx="7">
                  <c:v>27</c:v>
                </c:pt>
                <c:pt idx="8">
                  <c:v>24</c:v>
                </c:pt>
                <c:pt idx="9">
                  <c:v>36</c:v>
                </c:pt>
                <c:pt idx="10">
                  <c:v>37</c:v>
                </c:pt>
                <c:pt idx="11">
                  <c:v>31</c:v>
                </c:pt>
                <c:pt idx="12">
                  <c:v>38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34</c:v>
                </c:pt>
                <c:pt idx="17">
                  <c:v>38</c:v>
                </c:pt>
                <c:pt idx="18">
                  <c:v>32</c:v>
                </c:pt>
                <c:pt idx="19">
                  <c:v>38</c:v>
                </c:pt>
                <c:pt idx="20">
                  <c:v>25</c:v>
                </c:pt>
                <c:pt idx="21">
                  <c:v>38</c:v>
                </c:pt>
                <c:pt idx="22">
                  <c:v>26</c:v>
                </c:pt>
                <c:pt idx="23">
                  <c:v>22</c:v>
                </c:pt>
                <c:pt idx="24">
                  <c:v>32</c:v>
                </c:pt>
                <c:pt idx="25">
                  <c:v>36</c:v>
                </c:pt>
                <c:pt idx="26">
                  <c:v>27</c:v>
                </c:pt>
                <c:pt idx="27">
                  <c:v>27</c:v>
                </c:pt>
                <c:pt idx="28">
                  <c:v>44</c:v>
                </c:pt>
                <c:pt idx="29">
                  <c:v>32</c:v>
                </c:pt>
                <c:pt idx="30">
                  <c:v>28</c:v>
                </c:pt>
                <c:pt idx="3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3-4D60-983F-3A7CCDA4A880}"/>
            </c:ext>
          </c:extLst>
        </c:ser>
        <c:ser>
          <c:idx val="1"/>
          <c:order val="1"/>
          <c:tx>
            <c:strRef>
              <c:f>'out-Sample Linear'!$G$4</c:f>
              <c:strCache>
                <c:ptCount val="1"/>
                <c:pt idx="0">
                  <c:v>Regression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'out-Sample Linear'!$G$5:$G$36</c:f>
              <c:numCache>
                <c:formatCode>General</c:formatCode>
                <c:ptCount val="32"/>
                <c:pt idx="0">
                  <c:v>25.952700473977565</c:v>
                </c:pt>
                <c:pt idx="1">
                  <c:v>23.917786692355232</c:v>
                </c:pt>
                <c:pt idx="2">
                  <c:v>28.812964392733129</c:v>
                </c:pt>
                <c:pt idx="3">
                  <c:v>28.541177474930606</c:v>
                </c:pt>
                <c:pt idx="4">
                  <c:v>30.068272726481727</c:v>
                </c:pt>
                <c:pt idx="5">
                  <c:v>28.892195030544695</c:v>
                </c:pt>
                <c:pt idx="6">
                  <c:v>29.684942397377224</c:v>
                </c:pt>
                <c:pt idx="7">
                  <c:v>28.660501030343053</c:v>
                </c:pt>
                <c:pt idx="8">
                  <c:v>27.494834906031741</c:v>
                </c:pt>
                <c:pt idx="9">
                  <c:v>35.148350381612062</c:v>
                </c:pt>
                <c:pt idx="10">
                  <c:v>35.24032581531133</c:v>
                </c:pt>
                <c:pt idx="11">
                  <c:v>35.560158636696286</c:v>
                </c:pt>
                <c:pt idx="12">
                  <c:v>31.950318213229117</c:v>
                </c:pt>
                <c:pt idx="13">
                  <c:v>31.804931392909083</c:v>
                </c:pt>
                <c:pt idx="14">
                  <c:v>34.410369733821049</c:v>
                </c:pt>
                <c:pt idx="15">
                  <c:v>34.106092201328288</c:v>
                </c:pt>
                <c:pt idx="16">
                  <c:v>34.08501102758666</c:v>
                </c:pt>
                <c:pt idx="17">
                  <c:v>35.482350629142573</c:v>
                </c:pt>
                <c:pt idx="18">
                  <c:v>35.516928158240809</c:v>
                </c:pt>
                <c:pt idx="19">
                  <c:v>35.351006009600525</c:v>
                </c:pt>
                <c:pt idx="20">
                  <c:v>26.605556846199622</c:v>
                </c:pt>
                <c:pt idx="21">
                  <c:v>28.303121078757282</c:v>
                </c:pt>
                <c:pt idx="22">
                  <c:v>29.504330077877412</c:v>
                </c:pt>
                <c:pt idx="23">
                  <c:v>28.21628556934019</c:v>
                </c:pt>
                <c:pt idx="24">
                  <c:v>31.507470711457845</c:v>
                </c:pt>
                <c:pt idx="25">
                  <c:v>30.521624969460206</c:v>
                </c:pt>
                <c:pt idx="26">
                  <c:v>27.25981075131995</c:v>
                </c:pt>
                <c:pt idx="27">
                  <c:v>28.044985194352098</c:v>
                </c:pt>
                <c:pt idx="28">
                  <c:v>34.907283712364702</c:v>
                </c:pt>
                <c:pt idx="29">
                  <c:v>30.929020870539855</c:v>
                </c:pt>
                <c:pt idx="30">
                  <c:v>28.968274866427986</c:v>
                </c:pt>
                <c:pt idx="31">
                  <c:v>28.327338519640492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3-4D60-983F-3A7CCDA4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5676320"/>
        <c:axId val="2025666752"/>
      </c:lineChart>
      <c:catAx>
        <c:axId val="202567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666752"/>
        <c:crosses val="autoZero"/>
        <c:auto val="1"/>
        <c:lblAlgn val="ctr"/>
        <c:lblOffset val="100"/>
        <c:noMultiLvlLbl val="0"/>
      </c:catAx>
      <c:valAx>
        <c:axId val="202566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67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Absolute Error: out-Sample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Comparison!$B$5</c:f>
              <c:strCache>
                <c:ptCount val="1"/>
                <c:pt idx="0">
                  <c:v>Regression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Comparison!$B$6:$B$37</c:f>
              <c:numCache>
                <c:formatCode>General</c:formatCode>
                <c:ptCount val="32"/>
                <c:pt idx="0">
                  <c:v>5.7527004739775665</c:v>
                </c:pt>
                <c:pt idx="1">
                  <c:v>6.3177866923552299</c:v>
                </c:pt>
                <c:pt idx="2">
                  <c:v>0.81296439273312782</c:v>
                </c:pt>
                <c:pt idx="3">
                  <c:v>1.541177474930606</c:v>
                </c:pt>
                <c:pt idx="4">
                  <c:v>3.9317272735182702</c:v>
                </c:pt>
                <c:pt idx="5">
                  <c:v>2.1078049694553025</c:v>
                </c:pt>
                <c:pt idx="6">
                  <c:v>0.68494239737722573</c:v>
                </c:pt>
                <c:pt idx="7">
                  <c:v>1.6605010303430523</c:v>
                </c:pt>
                <c:pt idx="8">
                  <c:v>3.4948349060317434</c:v>
                </c:pt>
                <c:pt idx="9">
                  <c:v>0.85164961838793951</c:v>
                </c:pt>
                <c:pt idx="10">
                  <c:v>1.7596741846886736</c:v>
                </c:pt>
                <c:pt idx="11">
                  <c:v>4.5601586366962845</c:v>
                </c:pt>
                <c:pt idx="12">
                  <c:v>6.0496817867708836</c:v>
                </c:pt>
                <c:pt idx="13">
                  <c:v>4.1950686070909162</c:v>
                </c:pt>
                <c:pt idx="14">
                  <c:v>1.5896302661789485</c:v>
                </c:pt>
                <c:pt idx="15">
                  <c:v>1.8939077986717161</c:v>
                </c:pt>
                <c:pt idx="16">
                  <c:v>8.5011027586668161E-2</c:v>
                </c:pt>
                <c:pt idx="17">
                  <c:v>2.5176493708574221</c:v>
                </c:pt>
                <c:pt idx="18">
                  <c:v>3.5169281582408094</c:v>
                </c:pt>
                <c:pt idx="19">
                  <c:v>2.6489939903994717</c:v>
                </c:pt>
                <c:pt idx="20">
                  <c:v>1.6055568461996224</c:v>
                </c:pt>
                <c:pt idx="21">
                  <c:v>9.696878921242714</c:v>
                </c:pt>
                <c:pt idx="22">
                  <c:v>3.5043300778774151</c:v>
                </c:pt>
                <c:pt idx="23">
                  <c:v>6.2162855693401875</c:v>
                </c:pt>
                <c:pt idx="24">
                  <c:v>0.49252928854215738</c:v>
                </c:pt>
                <c:pt idx="25">
                  <c:v>5.4783750305397945</c:v>
                </c:pt>
                <c:pt idx="26">
                  <c:v>0.25981075131994702</c:v>
                </c:pt>
                <c:pt idx="27">
                  <c:v>1.0449851943520987</c:v>
                </c:pt>
                <c:pt idx="28">
                  <c:v>9.092716287635298</c:v>
                </c:pt>
                <c:pt idx="29">
                  <c:v>1.0709791294601436</c:v>
                </c:pt>
                <c:pt idx="30">
                  <c:v>0.96827486642798477</c:v>
                </c:pt>
                <c:pt idx="31">
                  <c:v>2.6726614803595079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D-4B17-A37E-5EE96AE0F7F5}"/>
            </c:ext>
          </c:extLst>
        </c:ser>
        <c:ser>
          <c:idx val="1"/>
          <c:order val="1"/>
          <c:tx>
            <c:strRef>
              <c:f>Comparison!$C$5</c:f>
              <c:strCache>
                <c:ptCount val="1"/>
                <c:pt idx="0">
                  <c:v>VBOptimal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Comparison!$C$6:$C$37</c:f>
              <c:numCache>
                <c:formatCode>General</c:formatCode>
                <c:ptCount val="32"/>
                <c:pt idx="0">
                  <c:v>1.3273725111651906</c:v>
                </c:pt>
                <c:pt idx="1">
                  <c:v>1.8622439972153444</c:v>
                </c:pt>
                <c:pt idx="2">
                  <c:v>0.30585776971764744</c:v>
                </c:pt>
                <c:pt idx="3">
                  <c:v>0.29074691585096701</c:v>
                </c:pt>
                <c:pt idx="4">
                  <c:v>5.2832970846881331</c:v>
                </c:pt>
                <c:pt idx="5">
                  <c:v>2.2937940672608121</c:v>
                </c:pt>
                <c:pt idx="6">
                  <c:v>0.27296728111885926</c:v>
                </c:pt>
                <c:pt idx="7">
                  <c:v>1.3791294627885904</c:v>
                </c:pt>
                <c:pt idx="8">
                  <c:v>1.478793583348704</c:v>
                </c:pt>
                <c:pt idx="9">
                  <c:v>0.28893774504873448</c:v>
                </c:pt>
                <c:pt idx="10">
                  <c:v>1.6644055498513666</c:v>
                </c:pt>
                <c:pt idx="11">
                  <c:v>8.2481556480447935</c:v>
                </c:pt>
                <c:pt idx="12">
                  <c:v>1.7454428850641648</c:v>
                </c:pt>
                <c:pt idx="13">
                  <c:v>2.1743143512778147</c:v>
                </c:pt>
                <c:pt idx="14">
                  <c:v>1.8359024366882934</c:v>
                </c:pt>
                <c:pt idx="15">
                  <c:v>0.18256227026697758</c:v>
                </c:pt>
                <c:pt idx="16">
                  <c:v>1.9266305391425362</c:v>
                </c:pt>
                <c:pt idx="17">
                  <c:v>0.64976063434627918</c:v>
                </c:pt>
                <c:pt idx="18">
                  <c:v>5.910303212577297</c:v>
                </c:pt>
                <c:pt idx="19">
                  <c:v>8.4358843809134498E-2</c:v>
                </c:pt>
                <c:pt idx="20">
                  <c:v>3.0414849338157026</c:v>
                </c:pt>
                <c:pt idx="21">
                  <c:v>1.7757614673685538</c:v>
                </c:pt>
                <c:pt idx="22">
                  <c:v>2.4089172269391099</c:v>
                </c:pt>
                <c:pt idx="23">
                  <c:v>11.920346702032795</c:v>
                </c:pt>
                <c:pt idx="24">
                  <c:v>2.6102140409850065</c:v>
                </c:pt>
                <c:pt idx="25">
                  <c:v>4.4116133922826073</c:v>
                </c:pt>
                <c:pt idx="26">
                  <c:v>2.7059435595766566</c:v>
                </c:pt>
                <c:pt idx="27">
                  <c:v>5.1278847233056979E-2</c:v>
                </c:pt>
                <c:pt idx="28">
                  <c:v>1.38258036961345</c:v>
                </c:pt>
                <c:pt idx="29">
                  <c:v>1.7276965068889965</c:v>
                </c:pt>
                <c:pt idx="30">
                  <c:v>0.49593185283007557</c:v>
                </c:pt>
                <c:pt idx="31">
                  <c:v>3.6968118567883721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D-4B17-A37E-5EE96AE0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27392"/>
        <c:axId val="235627808"/>
      </c:lineChart>
      <c:catAx>
        <c:axId val="23562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627808"/>
        <c:crosses val="autoZero"/>
        <c:auto val="1"/>
        <c:lblAlgn val="ctr"/>
        <c:lblOffset val="100"/>
        <c:tickLblSkip val="5"/>
        <c:noMultiLvlLbl val="0"/>
      </c:catAx>
      <c:valAx>
        <c:axId val="235627808"/>
        <c:scaling>
          <c:orientation val="minMax"/>
          <c:max val="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62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Absolute Error: in-Sample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Comparison!$K$5</c:f>
              <c:strCache>
                <c:ptCount val="1"/>
                <c:pt idx="0">
                  <c:v>Regression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Comparison!$K$6:$K$365</c:f>
              <c:numCache>
                <c:formatCode>General</c:formatCode>
                <c:ptCount val="360"/>
                <c:pt idx="0">
                  <c:v>2.9378986016893829</c:v>
                </c:pt>
                <c:pt idx="1">
                  <c:v>0.9519971589627142</c:v>
                </c:pt>
                <c:pt idx="2">
                  <c:v>2.7093726116517107</c:v>
                </c:pt>
                <c:pt idx="3">
                  <c:v>0.92461087647828055</c:v>
                </c:pt>
                <c:pt idx="4">
                  <c:v>1.9523703882170251</c:v>
                </c:pt>
                <c:pt idx="5">
                  <c:v>4.1647725668440998</c:v>
                </c:pt>
                <c:pt idx="6">
                  <c:v>3.2049303412055301</c:v>
                </c:pt>
                <c:pt idx="7">
                  <c:v>3.1521930581219268</c:v>
                </c:pt>
                <c:pt idx="8">
                  <c:v>3.6806684782385797</c:v>
                </c:pt>
                <c:pt idx="9">
                  <c:v>1.7585231394168406</c:v>
                </c:pt>
                <c:pt idx="10">
                  <c:v>0.37437986714298627</c:v>
                </c:pt>
                <c:pt idx="11">
                  <c:v>0.30047547184821233</c:v>
                </c:pt>
                <c:pt idx="12">
                  <c:v>0.18686894417456601</c:v>
                </c:pt>
                <c:pt idx="13">
                  <c:v>4.8273546480377165</c:v>
                </c:pt>
                <c:pt idx="14">
                  <c:v>0.26380037175738197</c:v>
                </c:pt>
                <c:pt idx="15">
                  <c:v>3.1779703288730712</c:v>
                </c:pt>
                <c:pt idx="16">
                  <c:v>1.1794749792770656</c:v>
                </c:pt>
                <c:pt idx="17">
                  <c:v>0.36112932830621114</c:v>
                </c:pt>
                <c:pt idx="18">
                  <c:v>1.9430831393621484</c:v>
                </c:pt>
                <c:pt idx="19">
                  <c:v>1.6143084766887046</c:v>
                </c:pt>
                <c:pt idx="20">
                  <c:v>3.3617197063903688</c:v>
                </c:pt>
                <c:pt idx="21">
                  <c:v>1.089588439840619</c:v>
                </c:pt>
                <c:pt idx="22">
                  <c:v>1.7469842459628311</c:v>
                </c:pt>
                <c:pt idx="23">
                  <c:v>2.0929113696416843</c:v>
                </c:pt>
                <c:pt idx="24">
                  <c:v>0.91264838819329785</c:v>
                </c:pt>
                <c:pt idx="25">
                  <c:v>2.4269027668995933</c:v>
                </c:pt>
                <c:pt idx="26">
                  <c:v>1.6501009046112773</c:v>
                </c:pt>
                <c:pt idx="27">
                  <c:v>2.7279425875353684</c:v>
                </c:pt>
                <c:pt idx="28">
                  <c:v>2.668064722183431</c:v>
                </c:pt>
                <c:pt idx="29">
                  <c:v>1.1865831404946534</c:v>
                </c:pt>
                <c:pt idx="30">
                  <c:v>5.0146547159188115</c:v>
                </c:pt>
                <c:pt idx="31">
                  <c:v>0.35828099877992786</c:v>
                </c:pt>
                <c:pt idx="32">
                  <c:v>2.314201163732247</c:v>
                </c:pt>
                <c:pt idx="33">
                  <c:v>8.6599901886680999E-2</c:v>
                </c:pt>
                <c:pt idx="34">
                  <c:v>0.38640644408269498</c:v>
                </c:pt>
                <c:pt idx="35">
                  <c:v>1.2158022002648932</c:v>
                </c:pt>
                <c:pt idx="36">
                  <c:v>0.71783202580467309</c:v>
                </c:pt>
                <c:pt idx="37">
                  <c:v>2.4494695248447504</c:v>
                </c:pt>
                <c:pt idx="38">
                  <c:v>3.2697657681266588</c:v>
                </c:pt>
                <c:pt idx="39">
                  <c:v>1.7794070506136619</c:v>
                </c:pt>
                <c:pt idx="40">
                  <c:v>2.047728114133391</c:v>
                </c:pt>
                <c:pt idx="41">
                  <c:v>4.8283387415379488</c:v>
                </c:pt>
                <c:pt idx="42">
                  <c:v>3.9426353856376082</c:v>
                </c:pt>
                <c:pt idx="43">
                  <c:v>6.5403801793319021</c:v>
                </c:pt>
                <c:pt idx="44">
                  <c:v>1.5931211311730546</c:v>
                </c:pt>
                <c:pt idx="45">
                  <c:v>0.58260460323171837</c:v>
                </c:pt>
                <c:pt idx="46">
                  <c:v>1.3396531898411039</c:v>
                </c:pt>
                <c:pt idx="47">
                  <c:v>0.77050541442153597</c:v>
                </c:pt>
                <c:pt idx="48">
                  <c:v>9.8514849207961996E-2</c:v>
                </c:pt>
                <c:pt idx="49">
                  <c:v>2.224728252260558</c:v>
                </c:pt>
                <c:pt idx="50">
                  <c:v>4.0144160663950288</c:v>
                </c:pt>
                <c:pt idx="51">
                  <c:v>4.134952309994242</c:v>
                </c:pt>
                <c:pt idx="52">
                  <c:v>2.7891686251412704</c:v>
                </c:pt>
                <c:pt idx="53">
                  <c:v>5.8770699970251297</c:v>
                </c:pt>
                <c:pt idx="54">
                  <c:v>1.0391292711042024</c:v>
                </c:pt>
                <c:pt idx="55">
                  <c:v>1.4201661024940024</c:v>
                </c:pt>
                <c:pt idx="56">
                  <c:v>1.871175063340502</c:v>
                </c:pt>
                <c:pt idx="57">
                  <c:v>0.97990108581164548</c:v>
                </c:pt>
                <c:pt idx="58">
                  <c:v>3.4623445188134285</c:v>
                </c:pt>
                <c:pt idx="59">
                  <c:v>3.0244533216998568</c:v>
                </c:pt>
                <c:pt idx="60">
                  <c:v>2.7433522482682662</c:v>
                </c:pt>
                <c:pt idx="61">
                  <c:v>1.1059803573498972</c:v>
                </c:pt>
                <c:pt idx="62">
                  <c:v>1.9866005237514976</c:v>
                </c:pt>
                <c:pt idx="63">
                  <c:v>2.5143363790193209</c:v>
                </c:pt>
                <c:pt idx="64">
                  <c:v>0.88875496705763424</c:v>
                </c:pt>
                <c:pt idx="65">
                  <c:v>1.9549181707066925</c:v>
                </c:pt>
                <c:pt idx="66">
                  <c:v>0.64627534234464923</c:v>
                </c:pt>
                <c:pt idx="67">
                  <c:v>2.2920730597446237</c:v>
                </c:pt>
                <c:pt idx="68">
                  <c:v>1.0940522256856908</c:v>
                </c:pt>
                <c:pt idx="69">
                  <c:v>1.4797920248154726</c:v>
                </c:pt>
                <c:pt idx="70">
                  <c:v>5.9691304739457083</c:v>
                </c:pt>
                <c:pt idx="71">
                  <c:v>1.3034045144429751</c:v>
                </c:pt>
                <c:pt idx="72">
                  <c:v>0.10038926114059171</c:v>
                </c:pt>
                <c:pt idx="73">
                  <c:v>1.5368306125544855</c:v>
                </c:pt>
                <c:pt idx="74">
                  <c:v>1.1211054021089568</c:v>
                </c:pt>
                <c:pt idx="75">
                  <c:v>3.0962793787799545</c:v>
                </c:pt>
                <c:pt idx="76">
                  <c:v>2.6292594527371054</c:v>
                </c:pt>
                <c:pt idx="77">
                  <c:v>0.5020318573726138</c:v>
                </c:pt>
                <c:pt idx="78">
                  <c:v>0.3006194462845484</c:v>
                </c:pt>
                <c:pt idx="79">
                  <c:v>0.64482585162924522</c:v>
                </c:pt>
                <c:pt idx="80">
                  <c:v>2.3859369905890278</c:v>
                </c:pt>
                <c:pt idx="81">
                  <c:v>1.4772065619509065</c:v>
                </c:pt>
                <c:pt idx="82">
                  <c:v>4.31001448450633</c:v>
                </c:pt>
                <c:pt idx="83">
                  <c:v>0.14066981763605471</c:v>
                </c:pt>
                <c:pt idx="84">
                  <c:v>0.61698682858434184</c:v>
                </c:pt>
                <c:pt idx="85">
                  <c:v>1.8015818281607925</c:v>
                </c:pt>
                <c:pt idx="86">
                  <c:v>1.8942187868858678</c:v>
                </c:pt>
                <c:pt idx="87">
                  <c:v>0.19665584315148527</c:v>
                </c:pt>
                <c:pt idx="88">
                  <c:v>0.46750372865250345</c:v>
                </c:pt>
                <c:pt idx="89">
                  <c:v>2.7034796799339094</c:v>
                </c:pt>
                <c:pt idx="90">
                  <c:v>0.2607487638360847</c:v>
                </c:pt>
                <c:pt idx="91">
                  <c:v>0.71335771542872439</c:v>
                </c:pt>
                <c:pt idx="92">
                  <c:v>1.3565492146270257</c:v>
                </c:pt>
                <c:pt idx="93">
                  <c:v>2.4469492964859345</c:v>
                </c:pt>
                <c:pt idx="94">
                  <c:v>2.7039827392189619</c:v>
                </c:pt>
                <c:pt idx="95">
                  <c:v>2.4936040091950811</c:v>
                </c:pt>
                <c:pt idx="96">
                  <c:v>1.6695724370927281</c:v>
                </c:pt>
                <c:pt idx="97">
                  <c:v>3.3469522694762572</c:v>
                </c:pt>
                <c:pt idx="98">
                  <c:v>2.999292594089912</c:v>
                </c:pt>
                <c:pt idx="99">
                  <c:v>3.1320718616982659</c:v>
                </c:pt>
                <c:pt idx="100">
                  <c:v>2.3349070053151637</c:v>
                </c:pt>
                <c:pt idx="101">
                  <c:v>3.1777952374712886</c:v>
                </c:pt>
                <c:pt idx="102">
                  <c:v>1.5486446408110357</c:v>
                </c:pt>
                <c:pt idx="103">
                  <c:v>2.365020946709933</c:v>
                </c:pt>
                <c:pt idx="104">
                  <c:v>2.6062319505872531</c:v>
                </c:pt>
                <c:pt idx="105">
                  <c:v>1.0372262641318639</c:v>
                </c:pt>
                <c:pt idx="106">
                  <c:v>3.9411221192439068</c:v>
                </c:pt>
                <c:pt idx="107">
                  <c:v>6.6019530671099282</c:v>
                </c:pt>
                <c:pt idx="108">
                  <c:v>3.1647809255692962</c:v>
                </c:pt>
                <c:pt idx="109">
                  <c:v>3.9528487151904379</c:v>
                </c:pt>
                <c:pt idx="110">
                  <c:v>9.1665263636408518</c:v>
                </c:pt>
                <c:pt idx="111">
                  <c:v>5.0837608638865843</c:v>
                </c:pt>
                <c:pt idx="112">
                  <c:v>1.2136461942693417</c:v>
                </c:pt>
                <c:pt idx="113">
                  <c:v>9.5343640163818355E-2</c:v>
                </c:pt>
                <c:pt idx="114">
                  <c:v>0.70305841540686964</c:v>
                </c:pt>
                <c:pt idx="115">
                  <c:v>3.7106136289355387</c:v>
                </c:pt>
                <c:pt idx="116">
                  <c:v>1.3132260632877472E-2</c:v>
                </c:pt>
                <c:pt idx="117">
                  <c:v>3.4227672659139885</c:v>
                </c:pt>
                <c:pt idx="118">
                  <c:v>4.312399013368303</c:v>
                </c:pt>
                <c:pt idx="119">
                  <c:v>3.3151866791604125</c:v>
                </c:pt>
                <c:pt idx="120">
                  <c:v>2.7952258581936404</c:v>
                </c:pt>
                <c:pt idx="121">
                  <c:v>0.39956786393881732</c:v>
                </c:pt>
                <c:pt idx="122">
                  <c:v>2.6575056719709305</c:v>
                </c:pt>
                <c:pt idx="123">
                  <c:v>5.1942797105984235</c:v>
                </c:pt>
                <c:pt idx="124">
                  <c:v>0.18819669613354509</c:v>
                </c:pt>
                <c:pt idx="125">
                  <c:v>3.0353691557327322</c:v>
                </c:pt>
                <c:pt idx="126">
                  <c:v>4.6855230563632224</c:v>
                </c:pt>
                <c:pt idx="127">
                  <c:v>1.5199219522418812</c:v>
                </c:pt>
                <c:pt idx="128">
                  <c:v>2.060184126668601</c:v>
                </c:pt>
                <c:pt idx="129">
                  <c:v>1.8211784940500777</c:v>
                </c:pt>
                <c:pt idx="130">
                  <c:v>1.1546843069313968</c:v>
                </c:pt>
                <c:pt idx="131">
                  <c:v>0.85798736465825332</c:v>
                </c:pt>
                <c:pt idx="132">
                  <c:v>1.8277166738736956</c:v>
                </c:pt>
                <c:pt idx="133">
                  <c:v>0.70010185689111304</c:v>
                </c:pt>
                <c:pt idx="134">
                  <c:v>2.1504595981768841</c:v>
                </c:pt>
                <c:pt idx="135">
                  <c:v>1.8871533572708263</c:v>
                </c:pt>
                <c:pt idx="136">
                  <c:v>2.0473284997764756</c:v>
                </c:pt>
                <c:pt idx="137">
                  <c:v>3.2096110146992993</c:v>
                </c:pt>
                <c:pt idx="138">
                  <c:v>0.96142977476410751</c:v>
                </c:pt>
                <c:pt idx="139">
                  <c:v>1.6745060464564137</c:v>
                </c:pt>
                <c:pt idx="140">
                  <c:v>2.8193517219530158</c:v>
                </c:pt>
                <c:pt idx="141">
                  <c:v>0.78602567630337761</c:v>
                </c:pt>
                <c:pt idx="142">
                  <c:v>0.49114381947809582</c:v>
                </c:pt>
                <c:pt idx="143">
                  <c:v>2.6625119040201337</c:v>
                </c:pt>
                <c:pt idx="144">
                  <c:v>2.6417549106282454</c:v>
                </c:pt>
                <c:pt idx="145">
                  <c:v>3.9701024680998533</c:v>
                </c:pt>
                <c:pt idx="146">
                  <c:v>1.5460194340203397</c:v>
                </c:pt>
                <c:pt idx="147">
                  <c:v>2.1229230121919738</c:v>
                </c:pt>
                <c:pt idx="148">
                  <c:v>0.60255684129284315</c:v>
                </c:pt>
                <c:pt idx="149">
                  <c:v>2.3910485162197013</c:v>
                </c:pt>
                <c:pt idx="150">
                  <c:v>1.4377778793319209</c:v>
                </c:pt>
                <c:pt idx="151">
                  <c:v>1.5168192575804544</c:v>
                </c:pt>
                <c:pt idx="152">
                  <c:v>5.557500731982298</c:v>
                </c:pt>
                <c:pt idx="153">
                  <c:v>7.2244055313272151</c:v>
                </c:pt>
                <c:pt idx="154">
                  <c:v>3.4457206275906564</c:v>
                </c:pt>
                <c:pt idx="155">
                  <c:v>1.4153985264762234</c:v>
                </c:pt>
                <c:pt idx="156">
                  <c:v>3.5019465551729336</c:v>
                </c:pt>
                <c:pt idx="157">
                  <c:v>1.855211734391784</c:v>
                </c:pt>
                <c:pt idx="158">
                  <c:v>0.56207692562104972</c:v>
                </c:pt>
                <c:pt idx="159">
                  <c:v>0.85725283075875525</c:v>
                </c:pt>
                <c:pt idx="160">
                  <c:v>3.0109198894273903</c:v>
                </c:pt>
                <c:pt idx="161">
                  <c:v>0.7244733740185183</c:v>
                </c:pt>
                <c:pt idx="162">
                  <c:v>0.65682735555922855</c:v>
                </c:pt>
                <c:pt idx="163">
                  <c:v>0.18205424898635314</c:v>
                </c:pt>
                <c:pt idx="164">
                  <c:v>7.8907281520820209</c:v>
                </c:pt>
                <c:pt idx="165">
                  <c:v>0.10191720304605023</c:v>
                </c:pt>
                <c:pt idx="166">
                  <c:v>0.83465444439697178</c:v>
                </c:pt>
                <c:pt idx="167">
                  <c:v>2.7092669883256884</c:v>
                </c:pt>
                <c:pt idx="168">
                  <c:v>1.3016515050509265</c:v>
                </c:pt>
                <c:pt idx="169">
                  <c:v>1.7544731057021496</c:v>
                </c:pt>
                <c:pt idx="170">
                  <c:v>3.1206984696552924</c:v>
                </c:pt>
                <c:pt idx="171">
                  <c:v>2.6021271798421988</c:v>
                </c:pt>
                <c:pt idx="172">
                  <c:v>3.0108422708251585</c:v>
                </c:pt>
                <c:pt idx="173">
                  <c:v>0.83330770320347447</c:v>
                </c:pt>
                <c:pt idx="174">
                  <c:v>2.060049168326771</c:v>
                </c:pt>
                <c:pt idx="175">
                  <c:v>2.1079991005253689</c:v>
                </c:pt>
                <c:pt idx="176">
                  <c:v>0.76897620915249332</c:v>
                </c:pt>
                <c:pt idx="177">
                  <c:v>1.5534697339300878</c:v>
                </c:pt>
                <c:pt idx="178">
                  <c:v>7.5423996264921675E-2</c:v>
                </c:pt>
                <c:pt idx="179">
                  <c:v>1.3455375011879798</c:v>
                </c:pt>
                <c:pt idx="180">
                  <c:v>0.64181740792952247</c:v>
                </c:pt>
                <c:pt idx="181">
                  <c:v>4.2543570225548235</c:v>
                </c:pt>
                <c:pt idx="182">
                  <c:v>0.25653404481166714</c:v>
                </c:pt>
                <c:pt idx="183">
                  <c:v>0.28999356728024994</c:v>
                </c:pt>
                <c:pt idx="184">
                  <c:v>1.9480285702613553</c:v>
                </c:pt>
                <c:pt idx="185">
                  <c:v>2.5962608513527443</c:v>
                </c:pt>
                <c:pt idx="186">
                  <c:v>0.86250532208869146</c:v>
                </c:pt>
                <c:pt idx="187">
                  <c:v>1.4125521696815873</c:v>
                </c:pt>
                <c:pt idx="188">
                  <c:v>1.0997733852737175</c:v>
                </c:pt>
                <c:pt idx="189">
                  <c:v>0.7326493616810873</c:v>
                </c:pt>
                <c:pt idx="190">
                  <c:v>1.1272500929856468</c:v>
                </c:pt>
                <c:pt idx="191">
                  <c:v>1.3681394153370765</c:v>
                </c:pt>
                <c:pt idx="192">
                  <c:v>0.14679266086233403</c:v>
                </c:pt>
                <c:pt idx="193">
                  <c:v>0.8442479481068943</c:v>
                </c:pt>
                <c:pt idx="194">
                  <c:v>2.9437554661483349</c:v>
                </c:pt>
                <c:pt idx="195">
                  <c:v>1.5996869960990256</c:v>
                </c:pt>
                <c:pt idx="196">
                  <c:v>0.59397714933452739</c:v>
                </c:pt>
                <c:pt idx="197">
                  <c:v>1.2750148267238901</c:v>
                </c:pt>
                <c:pt idx="198">
                  <c:v>2.2986144094638257</c:v>
                </c:pt>
                <c:pt idx="199">
                  <c:v>0.5070884171741471</c:v>
                </c:pt>
                <c:pt idx="200">
                  <c:v>4.9030402554347443</c:v>
                </c:pt>
                <c:pt idx="201">
                  <c:v>1.8355391241469203</c:v>
                </c:pt>
                <c:pt idx="202">
                  <c:v>1.2948493275492103</c:v>
                </c:pt>
                <c:pt idx="203">
                  <c:v>1.7760055885231401</c:v>
                </c:pt>
                <c:pt idx="204">
                  <c:v>1.3992163492733103</c:v>
                </c:pt>
                <c:pt idx="205">
                  <c:v>3.1736383686527372</c:v>
                </c:pt>
                <c:pt idx="206">
                  <c:v>3.7358771695264417</c:v>
                </c:pt>
                <c:pt idx="207">
                  <c:v>3.778712908328608</c:v>
                </c:pt>
                <c:pt idx="208">
                  <c:v>5.508193547673077</c:v>
                </c:pt>
                <c:pt idx="209">
                  <c:v>2.0240970669402114</c:v>
                </c:pt>
                <c:pt idx="210">
                  <c:v>2.5313573335340873</c:v>
                </c:pt>
                <c:pt idx="211">
                  <c:v>3.6886034563946697</c:v>
                </c:pt>
                <c:pt idx="212">
                  <c:v>4.3224018444769685</c:v>
                </c:pt>
                <c:pt idx="213">
                  <c:v>4.9508867118531334</c:v>
                </c:pt>
                <c:pt idx="214">
                  <c:v>1.2587107122010832E-2</c:v>
                </c:pt>
                <c:pt idx="215">
                  <c:v>2.2167749509842936</c:v>
                </c:pt>
                <c:pt idx="216">
                  <c:v>3.7114907012066758</c:v>
                </c:pt>
                <c:pt idx="217">
                  <c:v>1.3177313173854357</c:v>
                </c:pt>
                <c:pt idx="218">
                  <c:v>1.7622980471441123</c:v>
                </c:pt>
                <c:pt idx="219">
                  <c:v>0.16987144291416431</c:v>
                </c:pt>
                <c:pt idx="220">
                  <c:v>0.40481000908585685</c:v>
                </c:pt>
                <c:pt idx="221">
                  <c:v>0.84053659969154004</c:v>
                </c:pt>
                <c:pt idx="222">
                  <c:v>0.37350676043242687</c:v>
                </c:pt>
                <c:pt idx="223">
                  <c:v>3.0677193088632375</c:v>
                </c:pt>
                <c:pt idx="224">
                  <c:v>0.40529546378350739</c:v>
                </c:pt>
                <c:pt idx="225">
                  <c:v>0.61491944074091986</c:v>
                </c:pt>
                <c:pt idx="226">
                  <c:v>2.3906130775893719</c:v>
                </c:pt>
                <c:pt idx="227">
                  <c:v>0.70559100357003146</c:v>
                </c:pt>
                <c:pt idx="228">
                  <c:v>0.74520539475422176</c:v>
                </c:pt>
                <c:pt idx="229">
                  <c:v>0.4042282691436544</c:v>
                </c:pt>
                <c:pt idx="230">
                  <c:v>0.26567589888375709</c:v>
                </c:pt>
                <c:pt idx="231">
                  <c:v>2.3429702774312098</c:v>
                </c:pt>
                <c:pt idx="232">
                  <c:v>0.28514353349203103</c:v>
                </c:pt>
                <c:pt idx="233">
                  <c:v>3.9224778267049278</c:v>
                </c:pt>
                <c:pt idx="234">
                  <c:v>1.0618033108733484</c:v>
                </c:pt>
                <c:pt idx="235">
                  <c:v>1.8902213399687653</c:v>
                </c:pt>
                <c:pt idx="236">
                  <c:v>5.4741087812798437</c:v>
                </c:pt>
                <c:pt idx="237">
                  <c:v>1.7635097686251764</c:v>
                </c:pt>
                <c:pt idx="238">
                  <c:v>0.76529150821197967</c:v>
                </c:pt>
                <c:pt idx="239">
                  <c:v>3.9507482543596297</c:v>
                </c:pt>
                <c:pt idx="240">
                  <c:v>5.4483971347836384</c:v>
                </c:pt>
                <c:pt idx="241">
                  <c:v>4.7311202712591598</c:v>
                </c:pt>
                <c:pt idx="242">
                  <c:v>10.516950869171096</c:v>
                </c:pt>
                <c:pt idx="243">
                  <c:v>5.3238532056669898</c:v>
                </c:pt>
                <c:pt idx="244">
                  <c:v>0.23402660872514611</c:v>
                </c:pt>
                <c:pt idx="245">
                  <c:v>7.6111360008175595</c:v>
                </c:pt>
                <c:pt idx="246">
                  <c:v>2.3941129417075384</c:v>
                </c:pt>
                <c:pt idx="247">
                  <c:v>1.6948412335824925</c:v>
                </c:pt>
                <c:pt idx="248">
                  <c:v>0.33997729787698772</c:v>
                </c:pt>
                <c:pt idx="249">
                  <c:v>0.26325868727293333</c:v>
                </c:pt>
                <c:pt idx="250">
                  <c:v>1.8764659370354477</c:v>
                </c:pt>
                <c:pt idx="251">
                  <c:v>2.5019361234304611</c:v>
                </c:pt>
                <c:pt idx="252">
                  <c:v>4.079174533854002</c:v>
                </c:pt>
                <c:pt idx="253">
                  <c:v>0.31618129845960846</c:v>
                </c:pt>
                <c:pt idx="254">
                  <c:v>1.1175237626078918</c:v>
                </c:pt>
                <c:pt idx="255">
                  <c:v>3.9457824717476533</c:v>
                </c:pt>
                <c:pt idx="256">
                  <c:v>1.2933899210622972</c:v>
                </c:pt>
                <c:pt idx="257">
                  <c:v>2.8564600139937335</c:v>
                </c:pt>
                <c:pt idx="258">
                  <c:v>1.6958285290580446</c:v>
                </c:pt>
                <c:pt idx="259">
                  <c:v>3.8325302367998177</c:v>
                </c:pt>
                <c:pt idx="260">
                  <c:v>2.1520247904883321</c:v>
                </c:pt>
                <c:pt idx="261">
                  <c:v>2.5306625097878137</c:v>
                </c:pt>
                <c:pt idx="262">
                  <c:v>4.6034390035255086</c:v>
                </c:pt>
                <c:pt idx="263">
                  <c:v>7.254112027700621E-2</c:v>
                </c:pt>
                <c:pt idx="264">
                  <c:v>1.4135006606647538</c:v>
                </c:pt>
                <c:pt idx="265">
                  <c:v>1.4796731984917151</c:v>
                </c:pt>
                <c:pt idx="266">
                  <c:v>3.1147484287572214</c:v>
                </c:pt>
                <c:pt idx="267">
                  <c:v>2.8789654295684848</c:v>
                </c:pt>
                <c:pt idx="268">
                  <c:v>8.1952416561415831</c:v>
                </c:pt>
                <c:pt idx="269">
                  <c:v>2.1252745090880349</c:v>
                </c:pt>
                <c:pt idx="270">
                  <c:v>1.146524666272253</c:v>
                </c:pt>
                <c:pt idx="271">
                  <c:v>5.7574563797987208</c:v>
                </c:pt>
                <c:pt idx="272">
                  <c:v>5.9949961647511492</c:v>
                </c:pt>
                <c:pt idx="273">
                  <c:v>7.0091126741877581</c:v>
                </c:pt>
                <c:pt idx="274">
                  <c:v>4.9148506486430916</c:v>
                </c:pt>
                <c:pt idx="275">
                  <c:v>6.0513794482271246</c:v>
                </c:pt>
                <c:pt idx="276">
                  <c:v>0.27138503894594218</c:v>
                </c:pt>
                <c:pt idx="277">
                  <c:v>2.0781984473475013</c:v>
                </c:pt>
                <c:pt idx="278">
                  <c:v>1.7993955499764958</c:v>
                </c:pt>
                <c:pt idx="279">
                  <c:v>5.1953757412995873</c:v>
                </c:pt>
                <c:pt idx="280">
                  <c:v>2.8863524162345358</c:v>
                </c:pt>
                <c:pt idx="281">
                  <c:v>3.6022082372863276</c:v>
                </c:pt>
                <c:pt idx="282">
                  <c:v>2.0006392661213859</c:v>
                </c:pt>
                <c:pt idx="283">
                  <c:v>2.8630729785613025</c:v>
                </c:pt>
                <c:pt idx="284">
                  <c:v>2.8530520943148225</c:v>
                </c:pt>
                <c:pt idx="285">
                  <c:v>3.3050138074547157</c:v>
                </c:pt>
                <c:pt idx="286">
                  <c:v>1.8859027762391534</c:v>
                </c:pt>
                <c:pt idx="287">
                  <c:v>7.4851806753722078E-2</c:v>
                </c:pt>
                <c:pt idx="288">
                  <c:v>3.6548916549269381</c:v>
                </c:pt>
                <c:pt idx="289">
                  <c:v>1.4607370514739504</c:v>
                </c:pt>
                <c:pt idx="290">
                  <c:v>1.3465881921146858</c:v>
                </c:pt>
                <c:pt idx="291">
                  <c:v>0.99643904605977174</c:v>
                </c:pt>
                <c:pt idx="292">
                  <c:v>1.0044249758085997</c:v>
                </c:pt>
                <c:pt idx="293">
                  <c:v>5.1620031897213936</c:v>
                </c:pt>
                <c:pt idx="294">
                  <c:v>1.1635716938663436</c:v>
                </c:pt>
                <c:pt idx="295">
                  <c:v>1.044945220292788</c:v>
                </c:pt>
                <c:pt idx="296">
                  <c:v>2.4132286085527324</c:v>
                </c:pt>
                <c:pt idx="297">
                  <c:v>0.75417438381707502</c:v>
                </c:pt>
                <c:pt idx="298">
                  <c:v>1.1901181038905886</c:v>
                </c:pt>
                <c:pt idx="299">
                  <c:v>5.2017967038758908</c:v>
                </c:pt>
                <c:pt idx="300">
                  <c:v>5.1001220651199102</c:v>
                </c:pt>
                <c:pt idx="301">
                  <c:v>1.186966273948636</c:v>
                </c:pt>
                <c:pt idx="302">
                  <c:v>5.5933224346676989</c:v>
                </c:pt>
                <c:pt idx="303">
                  <c:v>1.6947810751674424</c:v>
                </c:pt>
                <c:pt idx="304">
                  <c:v>2.7483368677011408</c:v>
                </c:pt>
                <c:pt idx="305">
                  <c:v>1.3364738584631746</c:v>
                </c:pt>
                <c:pt idx="306">
                  <c:v>6.2087337334606794</c:v>
                </c:pt>
                <c:pt idx="307">
                  <c:v>9.1158994842120347</c:v>
                </c:pt>
                <c:pt idx="308">
                  <c:v>3.8705636748911174</c:v>
                </c:pt>
                <c:pt idx="309">
                  <c:v>1.8652121871267509</c:v>
                </c:pt>
                <c:pt idx="310">
                  <c:v>3.5682257755480342</c:v>
                </c:pt>
                <c:pt idx="311">
                  <c:v>0.56441494355257615</c:v>
                </c:pt>
                <c:pt idx="312">
                  <c:v>0.2905501529787427</c:v>
                </c:pt>
                <c:pt idx="313">
                  <c:v>1.2483581920894387</c:v>
                </c:pt>
                <c:pt idx="314">
                  <c:v>4.6044926008746065</c:v>
                </c:pt>
                <c:pt idx="315">
                  <c:v>2.1991094867902548</c:v>
                </c:pt>
                <c:pt idx="316">
                  <c:v>0.10830356963637061</c:v>
                </c:pt>
                <c:pt idx="317">
                  <c:v>0.43658797823353618</c:v>
                </c:pt>
                <c:pt idx="318">
                  <c:v>5.9146065920752813</c:v>
                </c:pt>
                <c:pt idx="319">
                  <c:v>6.6693020509061937E-2</c:v>
                </c:pt>
                <c:pt idx="320">
                  <c:v>13.472346234259225</c:v>
                </c:pt>
                <c:pt idx="321">
                  <c:v>1.5248080779688988</c:v>
                </c:pt>
                <c:pt idx="322">
                  <c:v>7.628394878315218</c:v>
                </c:pt>
                <c:pt idx="323">
                  <c:v>10.829472856442869</c:v>
                </c:pt>
                <c:pt idx="324">
                  <c:v>11.419183113749263</c:v>
                </c:pt>
                <c:pt idx="325">
                  <c:v>8.6808410132395402</c:v>
                </c:pt>
                <c:pt idx="326">
                  <c:v>3.1503732831616884</c:v>
                </c:pt>
                <c:pt idx="327">
                  <c:v>9.9592136618707592</c:v>
                </c:pt>
                <c:pt idx="328">
                  <c:v>0.70459792900353957</c:v>
                </c:pt>
                <c:pt idx="329">
                  <c:v>4.595150237072307</c:v>
                </c:pt>
                <c:pt idx="330">
                  <c:v>5.450549086390291</c:v>
                </c:pt>
                <c:pt idx="331">
                  <c:v>6.6433145910356961</c:v>
                </c:pt>
                <c:pt idx="332">
                  <c:v>4.5980651341106924</c:v>
                </c:pt>
                <c:pt idx="333">
                  <c:v>0.16694945565720923</c:v>
                </c:pt>
                <c:pt idx="334">
                  <c:v>1.9360139051298217</c:v>
                </c:pt>
                <c:pt idx="335">
                  <c:v>1.9734844634423518</c:v>
                </c:pt>
                <c:pt idx="336">
                  <c:v>2.7204999843336948</c:v>
                </c:pt>
                <c:pt idx="337">
                  <c:v>3.3971206327680781</c:v>
                </c:pt>
                <c:pt idx="338">
                  <c:v>0.33512486827654508</c:v>
                </c:pt>
                <c:pt idx="339">
                  <c:v>3.0194472956114948</c:v>
                </c:pt>
                <c:pt idx="340">
                  <c:v>6.5375743892022413</c:v>
                </c:pt>
                <c:pt idx="341">
                  <c:v>0.91208807308250506</c:v>
                </c:pt>
                <c:pt idx="342">
                  <c:v>2.0503437990637372</c:v>
                </c:pt>
                <c:pt idx="343">
                  <c:v>2.2042238587226555</c:v>
                </c:pt>
                <c:pt idx="344">
                  <c:v>3.3468929317615177</c:v>
                </c:pt>
                <c:pt idx="345">
                  <c:v>0.52931409374902649</c:v>
                </c:pt>
                <c:pt idx="346">
                  <c:v>4.0681636427416565</c:v>
                </c:pt>
                <c:pt idx="347">
                  <c:v>2.8033199455878273</c:v>
                </c:pt>
                <c:pt idx="348">
                  <c:v>0.20963011472299009</c:v>
                </c:pt>
                <c:pt idx="349">
                  <c:v>3.1715796170670657E-3</c:v>
                </c:pt>
                <c:pt idx="350">
                  <c:v>0.38711750850498483</c:v>
                </c:pt>
                <c:pt idx="351">
                  <c:v>0.16213628442149083</c:v>
                </c:pt>
                <c:pt idx="352">
                  <c:v>2.3688842091642242</c:v>
                </c:pt>
                <c:pt idx="353">
                  <c:v>0.51264124189675608</c:v>
                </c:pt>
                <c:pt idx="354">
                  <c:v>0.78235412404825555</c:v>
                </c:pt>
                <c:pt idx="355">
                  <c:v>3.693056966354936</c:v>
                </c:pt>
                <c:pt idx="356">
                  <c:v>3.0304108182997642</c:v>
                </c:pt>
                <c:pt idx="357">
                  <c:v>3.5778459800747022</c:v>
                </c:pt>
                <c:pt idx="358">
                  <c:v>1.4462357157054875</c:v>
                </c:pt>
                <c:pt idx="359">
                  <c:v>2.932187003093937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7-4E96-886C-FB8D08A41EB1}"/>
            </c:ext>
          </c:extLst>
        </c:ser>
        <c:ser>
          <c:idx val="1"/>
          <c:order val="1"/>
          <c:tx>
            <c:strRef>
              <c:f>Comparison!$L$5</c:f>
              <c:strCache>
                <c:ptCount val="1"/>
                <c:pt idx="0">
                  <c:v>VBOptimal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Comparison!$L$6:$L$365</c:f>
              <c:numCache>
                <c:formatCode>General</c:formatCode>
                <c:ptCount val="360"/>
                <c:pt idx="0">
                  <c:v>1.1164528278855066</c:v>
                </c:pt>
                <c:pt idx="1">
                  <c:v>0.91589972605605752</c:v>
                </c:pt>
                <c:pt idx="2">
                  <c:v>1.5178049919268197</c:v>
                </c:pt>
                <c:pt idx="3">
                  <c:v>2.25620497852006E-2</c:v>
                </c:pt>
                <c:pt idx="4">
                  <c:v>1.035409468238182</c:v>
                </c:pt>
                <c:pt idx="5">
                  <c:v>1.4731751183527138</c:v>
                </c:pt>
                <c:pt idx="6">
                  <c:v>1.4032528265164039</c:v>
                </c:pt>
                <c:pt idx="7">
                  <c:v>0.88322091851371987</c:v>
                </c:pt>
                <c:pt idx="8">
                  <c:v>2.1182804956057559</c:v>
                </c:pt>
                <c:pt idx="9">
                  <c:v>0.42448502194527116</c:v>
                </c:pt>
                <c:pt idx="10">
                  <c:v>1.5232756458256169</c:v>
                </c:pt>
                <c:pt idx="11">
                  <c:v>0.35651720445360979</c:v>
                </c:pt>
                <c:pt idx="12">
                  <c:v>0.43116558234213542</c:v>
                </c:pt>
                <c:pt idx="13">
                  <c:v>0.1473128833050712</c:v>
                </c:pt>
                <c:pt idx="14">
                  <c:v>0.1748668093191057</c:v>
                </c:pt>
                <c:pt idx="15">
                  <c:v>1.8567396908099809</c:v>
                </c:pt>
                <c:pt idx="16">
                  <c:v>2.1583521938400025</c:v>
                </c:pt>
                <c:pt idx="17">
                  <c:v>1.5948144671009601</c:v>
                </c:pt>
                <c:pt idx="18">
                  <c:v>1.0365639857581712</c:v>
                </c:pt>
                <c:pt idx="19">
                  <c:v>0.6525722523612103</c:v>
                </c:pt>
                <c:pt idx="20">
                  <c:v>1.4733809827285569</c:v>
                </c:pt>
                <c:pt idx="21">
                  <c:v>1.1865314677206058</c:v>
                </c:pt>
                <c:pt idx="22">
                  <c:v>9.5199443234328385E-3</c:v>
                </c:pt>
                <c:pt idx="23">
                  <c:v>0.50310978242156779</c:v>
                </c:pt>
                <c:pt idx="24">
                  <c:v>0.98871292162079172</c:v>
                </c:pt>
                <c:pt idx="25">
                  <c:v>0.76672896119635681</c:v>
                </c:pt>
                <c:pt idx="26">
                  <c:v>1.1860046341209145</c:v>
                </c:pt>
                <c:pt idx="27">
                  <c:v>0.23126238173394142</c:v>
                </c:pt>
                <c:pt idx="28">
                  <c:v>0.41369754150709426</c:v>
                </c:pt>
                <c:pt idx="29">
                  <c:v>1.041965482048159</c:v>
                </c:pt>
                <c:pt idx="30">
                  <c:v>3.861938680355113</c:v>
                </c:pt>
                <c:pt idx="31">
                  <c:v>1.2560161031769717</c:v>
                </c:pt>
                <c:pt idx="32">
                  <c:v>1.172650651659211</c:v>
                </c:pt>
                <c:pt idx="33">
                  <c:v>2.8830911240194759</c:v>
                </c:pt>
                <c:pt idx="34">
                  <c:v>1.8867840329124697</c:v>
                </c:pt>
                <c:pt idx="35">
                  <c:v>1.3690942160022956</c:v>
                </c:pt>
                <c:pt idx="36">
                  <c:v>0.84425837578405449</c:v>
                </c:pt>
                <c:pt idx="37">
                  <c:v>0.66416576270386507</c:v>
                </c:pt>
                <c:pt idx="38">
                  <c:v>0.32450609613298198</c:v>
                </c:pt>
                <c:pt idx="39">
                  <c:v>0.95705327238439075</c:v>
                </c:pt>
                <c:pt idx="40">
                  <c:v>1.0275130182273298</c:v>
                </c:pt>
                <c:pt idx="41">
                  <c:v>0.68984739276802642</c:v>
                </c:pt>
                <c:pt idx="42">
                  <c:v>0.70022247223202427</c:v>
                </c:pt>
                <c:pt idx="43">
                  <c:v>0.54455522746245322</c:v>
                </c:pt>
                <c:pt idx="44">
                  <c:v>1.5921341952036876</c:v>
                </c:pt>
                <c:pt idx="45">
                  <c:v>1.5734390004278325</c:v>
                </c:pt>
                <c:pt idx="46">
                  <c:v>9.7417860502659437E-2</c:v>
                </c:pt>
                <c:pt idx="47">
                  <c:v>0.32673690650478093</c:v>
                </c:pt>
                <c:pt idx="48">
                  <c:v>1.3620862029039777</c:v>
                </c:pt>
                <c:pt idx="49">
                  <c:v>1.9647084435016531</c:v>
                </c:pt>
                <c:pt idx="50">
                  <c:v>3.6869672693493136</c:v>
                </c:pt>
                <c:pt idx="51">
                  <c:v>3.2423082511546362</c:v>
                </c:pt>
                <c:pt idx="52">
                  <c:v>1.3100447548581471</c:v>
                </c:pt>
                <c:pt idx="53">
                  <c:v>1.4748401391421524</c:v>
                </c:pt>
                <c:pt idx="54">
                  <c:v>1.0620226940564663</c:v>
                </c:pt>
                <c:pt idx="55">
                  <c:v>2.7545607600121471</c:v>
                </c:pt>
                <c:pt idx="56">
                  <c:v>1.3009480421221546</c:v>
                </c:pt>
                <c:pt idx="57">
                  <c:v>0.39813976071350154</c:v>
                </c:pt>
                <c:pt idx="58">
                  <c:v>1.1494426253623367</c:v>
                </c:pt>
                <c:pt idx="59">
                  <c:v>1.3355309218589717</c:v>
                </c:pt>
                <c:pt idx="60">
                  <c:v>2.4005426820886946</c:v>
                </c:pt>
                <c:pt idx="61">
                  <c:v>1.8858288265187202</c:v>
                </c:pt>
                <c:pt idx="62">
                  <c:v>0.88411790443590377</c:v>
                </c:pt>
                <c:pt idx="63">
                  <c:v>0.15641396034385302</c:v>
                </c:pt>
                <c:pt idx="64">
                  <c:v>1.6418263290997057</c:v>
                </c:pt>
                <c:pt idx="65">
                  <c:v>0.1531498864424492</c:v>
                </c:pt>
                <c:pt idx="66">
                  <c:v>2.2057308815306147</c:v>
                </c:pt>
                <c:pt idx="67">
                  <c:v>1.2713739996633464</c:v>
                </c:pt>
                <c:pt idx="68">
                  <c:v>2.3858019048602177</c:v>
                </c:pt>
                <c:pt idx="69">
                  <c:v>0.69470914728001887</c:v>
                </c:pt>
                <c:pt idx="70">
                  <c:v>2.2812500462089496</c:v>
                </c:pt>
                <c:pt idx="71">
                  <c:v>0.74434048948289089</c:v>
                </c:pt>
                <c:pt idx="72">
                  <c:v>2.0332949065458781</c:v>
                </c:pt>
                <c:pt idx="73">
                  <c:v>0.68967950813881451</c:v>
                </c:pt>
                <c:pt idx="74">
                  <c:v>0.97280753283392052</c:v>
                </c:pt>
                <c:pt idx="75">
                  <c:v>3.6409162847298404</c:v>
                </c:pt>
                <c:pt idx="76">
                  <c:v>2.1135809203799951</c:v>
                </c:pt>
                <c:pt idx="77">
                  <c:v>0.97754771789646711</c:v>
                </c:pt>
                <c:pt idx="78">
                  <c:v>6.4416201261590089E-2</c:v>
                </c:pt>
                <c:pt idx="79">
                  <c:v>1.9625695112816182</c:v>
                </c:pt>
                <c:pt idx="80">
                  <c:v>1.8386775896203282</c:v>
                </c:pt>
                <c:pt idx="81">
                  <c:v>0.82510796217267668</c:v>
                </c:pt>
                <c:pt idx="82">
                  <c:v>0.64042217840594517</c:v>
                </c:pt>
                <c:pt idx="83">
                  <c:v>0.41091418008598168</c:v>
                </c:pt>
                <c:pt idx="84">
                  <c:v>1.4734527930661443</c:v>
                </c:pt>
                <c:pt idx="85">
                  <c:v>3.0464307613263202</c:v>
                </c:pt>
                <c:pt idx="86">
                  <c:v>2.9676924288661795</c:v>
                </c:pt>
                <c:pt idx="87">
                  <c:v>1.1415456336567757</c:v>
                </c:pt>
                <c:pt idx="88">
                  <c:v>1.2481452627928675</c:v>
                </c:pt>
                <c:pt idx="89">
                  <c:v>1.35297347255338</c:v>
                </c:pt>
                <c:pt idx="90">
                  <c:v>1.68225692254655</c:v>
                </c:pt>
                <c:pt idx="91">
                  <c:v>2.0380920852914635</c:v>
                </c:pt>
                <c:pt idx="92">
                  <c:v>0.36385747307938132</c:v>
                </c:pt>
                <c:pt idx="93">
                  <c:v>0.71155397670027654</c:v>
                </c:pt>
                <c:pt idx="94">
                  <c:v>3.506732403874981</c:v>
                </c:pt>
                <c:pt idx="95">
                  <c:v>2.7954740723679201</c:v>
                </c:pt>
                <c:pt idx="96">
                  <c:v>1.1277447873408093</c:v>
                </c:pt>
                <c:pt idx="97">
                  <c:v>0.37942409121517429</c:v>
                </c:pt>
                <c:pt idx="98">
                  <c:v>1.278403963731602</c:v>
                </c:pt>
                <c:pt idx="99">
                  <c:v>0.20760820324797891</c:v>
                </c:pt>
                <c:pt idx="100">
                  <c:v>2.9000069411724141</c:v>
                </c:pt>
                <c:pt idx="101">
                  <c:v>1.9800320114667826</c:v>
                </c:pt>
                <c:pt idx="102">
                  <c:v>2.6564080941886985</c:v>
                </c:pt>
                <c:pt idx="103">
                  <c:v>1.786904647574632</c:v>
                </c:pt>
                <c:pt idx="104">
                  <c:v>0.91717469855158562</c:v>
                </c:pt>
                <c:pt idx="105">
                  <c:v>1.8437707066370539</c:v>
                </c:pt>
                <c:pt idx="106">
                  <c:v>2.4650694546305978</c:v>
                </c:pt>
                <c:pt idx="107">
                  <c:v>4.2116846378181059</c:v>
                </c:pt>
                <c:pt idx="108">
                  <c:v>0.50953886659939229</c:v>
                </c:pt>
                <c:pt idx="109">
                  <c:v>2.9402573359078303</c:v>
                </c:pt>
                <c:pt idx="110">
                  <c:v>4.0495836616934078</c:v>
                </c:pt>
                <c:pt idx="111">
                  <c:v>3.2262469733499088</c:v>
                </c:pt>
                <c:pt idx="112">
                  <c:v>2.8825451344516431</c:v>
                </c:pt>
                <c:pt idx="113">
                  <c:v>0.51777093116151462</c:v>
                </c:pt>
                <c:pt idx="114">
                  <c:v>0.8097052496956838</c:v>
                </c:pt>
                <c:pt idx="115">
                  <c:v>1.3332171922915848</c:v>
                </c:pt>
                <c:pt idx="116">
                  <c:v>3.2294244121587212E-2</c:v>
                </c:pt>
                <c:pt idx="117">
                  <c:v>1.575579586581437</c:v>
                </c:pt>
                <c:pt idx="118">
                  <c:v>4.2037947348909803</c:v>
                </c:pt>
                <c:pt idx="119">
                  <c:v>2.1336403231577741</c:v>
                </c:pt>
                <c:pt idx="120">
                  <c:v>2.087134108926886</c:v>
                </c:pt>
                <c:pt idx="121">
                  <c:v>0.85745711995136276</c:v>
                </c:pt>
                <c:pt idx="122">
                  <c:v>1.1601073941434201</c:v>
                </c:pt>
                <c:pt idx="123">
                  <c:v>4.8353809541648509</c:v>
                </c:pt>
                <c:pt idx="124">
                  <c:v>0.45991415038547601</c:v>
                </c:pt>
                <c:pt idx="125">
                  <c:v>0.59283217273396005</c:v>
                </c:pt>
                <c:pt idx="126">
                  <c:v>3.105421697452897</c:v>
                </c:pt>
                <c:pt idx="127">
                  <c:v>0.76184210724019152</c:v>
                </c:pt>
                <c:pt idx="128">
                  <c:v>1.4605580506754023</c:v>
                </c:pt>
                <c:pt idx="129">
                  <c:v>0.60074851984425237</c:v>
                </c:pt>
                <c:pt idx="130">
                  <c:v>2.2172752453935374</c:v>
                </c:pt>
                <c:pt idx="131">
                  <c:v>1.7066992235035343</c:v>
                </c:pt>
                <c:pt idx="132">
                  <c:v>0.5580227786955021</c:v>
                </c:pt>
                <c:pt idx="133">
                  <c:v>0.65357838512483823</c:v>
                </c:pt>
                <c:pt idx="134">
                  <c:v>1.2114764171033148</c:v>
                </c:pt>
                <c:pt idx="135">
                  <c:v>0.70623463048827517</c:v>
                </c:pt>
                <c:pt idx="136">
                  <c:v>0.10095071810268408</c:v>
                </c:pt>
                <c:pt idx="137">
                  <c:v>0.1836624852454829</c:v>
                </c:pt>
                <c:pt idx="138">
                  <c:v>0.53508548608198403</c:v>
                </c:pt>
                <c:pt idx="139">
                  <c:v>2.9799331625460468</c:v>
                </c:pt>
                <c:pt idx="140">
                  <c:v>2.8587627681136141</c:v>
                </c:pt>
                <c:pt idx="141">
                  <c:v>0.17568488949095951</c:v>
                </c:pt>
                <c:pt idx="142">
                  <c:v>3.0193088086886704</c:v>
                </c:pt>
                <c:pt idx="143">
                  <c:v>0.99782133828991348</c:v>
                </c:pt>
                <c:pt idx="144">
                  <c:v>0.59571093797772434</c:v>
                </c:pt>
                <c:pt idx="145">
                  <c:v>3.2796583900280716</c:v>
                </c:pt>
                <c:pt idx="146">
                  <c:v>0.43334782968528529</c:v>
                </c:pt>
                <c:pt idx="147">
                  <c:v>0.63172904550923192</c:v>
                </c:pt>
                <c:pt idx="148">
                  <c:v>1.8389511952711963</c:v>
                </c:pt>
                <c:pt idx="149">
                  <c:v>2.4064323397672318</c:v>
                </c:pt>
                <c:pt idx="150">
                  <c:v>0.56507501879872279</c:v>
                </c:pt>
                <c:pt idx="151">
                  <c:v>0.49247796973491376</c:v>
                </c:pt>
                <c:pt idx="152">
                  <c:v>1.2312653993583176</c:v>
                </c:pt>
                <c:pt idx="153">
                  <c:v>1.0305297440150305</c:v>
                </c:pt>
                <c:pt idx="154">
                  <c:v>0.94456749041525079</c:v>
                </c:pt>
                <c:pt idx="155">
                  <c:v>0.21359557125152406</c:v>
                </c:pt>
                <c:pt idx="156">
                  <c:v>1.4628056229499293</c:v>
                </c:pt>
                <c:pt idx="157">
                  <c:v>0.84615082385582596</c:v>
                </c:pt>
                <c:pt idx="158">
                  <c:v>1.0865647787949744</c:v>
                </c:pt>
                <c:pt idx="159">
                  <c:v>1.0314402712502613</c:v>
                </c:pt>
                <c:pt idx="160">
                  <c:v>1.3339596166412306</c:v>
                </c:pt>
                <c:pt idx="161">
                  <c:v>0.53867964227001153</c:v>
                </c:pt>
                <c:pt idx="162">
                  <c:v>0.27100647974488012</c:v>
                </c:pt>
                <c:pt idx="163">
                  <c:v>1.8884740892937018</c:v>
                </c:pt>
                <c:pt idx="164">
                  <c:v>4.8189299888673602</c:v>
                </c:pt>
                <c:pt idx="165">
                  <c:v>1.386524536188638</c:v>
                </c:pt>
                <c:pt idx="166">
                  <c:v>0.16272632553781463</c:v>
                </c:pt>
                <c:pt idx="167">
                  <c:v>0.49198606082965313</c:v>
                </c:pt>
                <c:pt idx="168">
                  <c:v>5.7319476199229058E-2</c:v>
                </c:pt>
                <c:pt idx="169">
                  <c:v>4.364624487308788E-3</c:v>
                </c:pt>
                <c:pt idx="170">
                  <c:v>2.5147845050959674</c:v>
                </c:pt>
                <c:pt idx="171">
                  <c:v>2.8296008477859402E-3</c:v>
                </c:pt>
                <c:pt idx="172">
                  <c:v>4.6505413696986366</c:v>
                </c:pt>
                <c:pt idx="173">
                  <c:v>0.50459422432485468</c:v>
                </c:pt>
                <c:pt idx="174">
                  <c:v>2.3138269544794809E-2</c:v>
                </c:pt>
                <c:pt idx="175">
                  <c:v>0.43896491558044204</c:v>
                </c:pt>
                <c:pt idx="176">
                  <c:v>0.29477895208586702</c:v>
                </c:pt>
                <c:pt idx="177">
                  <c:v>0.37746903723736835</c:v>
                </c:pt>
                <c:pt idx="178">
                  <c:v>3.0961525886584198</c:v>
                </c:pt>
                <c:pt idx="179">
                  <c:v>0.54043704395464687</c:v>
                </c:pt>
                <c:pt idx="180">
                  <c:v>2.909103154548152</c:v>
                </c:pt>
                <c:pt idx="181">
                  <c:v>0.57169809199205091</c:v>
                </c:pt>
                <c:pt idx="182">
                  <c:v>0.44321514820554953</c:v>
                </c:pt>
                <c:pt idx="183">
                  <c:v>0.12475239921141679</c:v>
                </c:pt>
                <c:pt idx="184">
                  <c:v>0.63675056946559749</c:v>
                </c:pt>
                <c:pt idx="185">
                  <c:v>1.6887082174167869</c:v>
                </c:pt>
                <c:pt idx="186">
                  <c:v>0.12765460039479137</c:v>
                </c:pt>
                <c:pt idx="187">
                  <c:v>0.72355680619234874</c:v>
                </c:pt>
                <c:pt idx="188">
                  <c:v>1.1583731824843539</c:v>
                </c:pt>
                <c:pt idx="189">
                  <c:v>1.6610570144954728</c:v>
                </c:pt>
                <c:pt idx="190">
                  <c:v>2.3643416446657497</c:v>
                </c:pt>
                <c:pt idx="191">
                  <c:v>2.5684967393773945</c:v>
                </c:pt>
                <c:pt idx="192">
                  <c:v>3.6742745305782805</c:v>
                </c:pt>
                <c:pt idx="193">
                  <c:v>2.5793139809760319</c:v>
                </c:pt>
                <c:pt idx="194">
                  <c:v>1.0413731136056263</c:v>
                </c:pt>
                <c:pt idx="195">
                  <c:v>0.9062929535073323</c:v>
                </c:pt>
                <c:pt idx="196">
                  <c:v>1.2575335171673174</c:v>
                </c:pt>
                <c:pt idx="197">
                  <c:v>0.9917960139287878</c:v>
                </c:pt>
                <c:pt idx="198">
                  <c:v>0.93536344249137215</c:v>
                </c:pt>
                <c:pt idx="199">
                  <c:v>5.1149823606230882E-2</c:v>
                </c:pt>
                <c:pt idx="200">
                  <c:v>0.8170214873112478</c:v>
                </c:pt>
                <c:pt idx="201">
                  <c:v>1.7622774260838447</c:v>
                </c:pt>
                <c:pt idx="202">
                  <c:v>1.2937174180729052</c:v>
                </c:pt>
                <c:pt idx="203">
                  <c:v>0.62448566878362755</c:v>
                </c:pt>
                <c:pt idx="204">
                  <c:v>0.7423582654095604</c:v>
                </c:pt>
                <c:pt idx="205">
                  <c:v>1.1435566710041272</c:v>
                </c:pt>
                <c:pt idx="206">
                  <c:v>2.9089461025348111</c:v>
                </c:pt>
                <c:pt idx="207">
                  <c:v>2.6902791049794921</c:v>
                </c:pt>
                <c:pt idx="208">
                  <c:v>1.8184231788764791</c:v>
                </c:pt>
                <c:pt idx="209">
                  <c:v>1.4981872649083101</c:v>
                </c:pt>
                <c:pt idx="210">
                  <c:v>0.73853332660949889</c:v>
                </c:pt>
                <c:pt idx="211">
                  <c:v>2.6770637170609479</c:v>
                </c:pt>
                <c:pt idx="212">
                  <c:v>2.1964224271572821</c:v>
                </c:pt>
                <c:pt idx="213">
                  <c:v>2.5493259182336008</c:v>
                </c:pt>
                <c:pt idx="214">
                  <c:v>0.53482793573840581</c:v>
                </c:pt>
                <c:pt idx="215">
                  <c:v>0.97932850026672469</c:v>
                </c:pt>
                <c:pt idx="216">
                  <c:v>1.4765383617515226E-2</c:v>
                </c:pt>
                <c:pt idx="217">
                  <c:v>1.0747611744114103</c:v>
                </c:pt>
                <c:pt idx="218">
                  <c:v>1.8705450241451125</c:v>
                </c:pt>
                <c:pt idx="219">
                  <c:v>0.27805360284389025</c:v>
                </c:pt>
                <c:pt idx="220">
                  <c:v>1.0392107398423676</c:v>
                </c:pt>
                <c:pt idx="221">
                  <c:v>1.1809606644723019</c:v>
                </c:pt>
                <c:pt idx="222">
                  <c:v>2.3831422824452346</c:v>
                </c:pt>
                <c:pt idx="223">
                  <c:v>1.0891311250552178</c:v>
                </c:pt>
                <c:pt idx="224">
                  <c:v>1.2164517290293517</c:v>
                </c:pt>
                <c:pt idx="225">
                  <c:v>0.24007470677162956</c:v>
                </c:pt>
                <c:pt idx="226">
                  <c:v>0.31364727033783524</c:v>
                </c:pt>
                <c:pt idx="227">
                  <c:v>1.4604371240904861</c:v>
                </c:pt>
                <c:pt idx="228">
                  <c:v>2.1416210763606109</c:v>
                </c:pt>
                <c:pt idx="229">
                  <c:v>1.3588449864414898</c:v>
                </c:pt>
                <c:pt idx="230">
                  <c:v>0.52858968045912746</c:v>
                </c:pt>
                <c:pt idx="231">
                  <c:v>0.48234866986491198</c:v>
                </c:pt>
                <c:pt idx="232">
                  <c:v>0.8664813939738174</c:v>
                </c:pt>
                <c:pt idx="233">
                  <c:v>3.8213316131213269</c:v>
                </c:pt>
                <c:pt idx="234">
                  <c:v>1.18806387552101</c:v>
                </c:pt>
                <c:pt idx="235">
                  <c:v>0.45166315784258515</c:v>
                </c:pt>
                <c:pt idx="236">
                  <c:v>2.3507997671236254</c:v>
                </c:pt>
                <c:pt idx="237">
                  <c:v>1.6524858856670477</c:v>
                </c:pt>
                <c:pt idx="238">
                  <c:v>0.94835995420413965</c:v>
                </c:pt>
                <c:pt idx="239">
                  <c:v>2.0401636485122374</c:v>
                </c:pt>
                <c:pt idx="240">
                  <c:v>0.77125585123236107</c:v>
                </c:pt>
                <c:pt idx="241">
                  <c:v>1.3935365554520338</c:v>
                </c:pt>
                <c:pt idx="242">
                  <c:v>1.7438114624317507</c:v>
                </c:pt>
                <c:pt idx="243">
                  <c:v>1.6053198535840849</c:v>
                </c:pt>
                <c:pt idx="244">
                  <c:v>4.3560098509836109</c:v>
                </c:pt>
                <c:pt idx="245">
                  <c:v>6.0750450644128904</c:v>
                </c:pt>
                <c:pt idx="246">
                  <c:v>0.99135697969155956</c:v>
                </c:pt>
                <c:pt idx="247">
                  <c:v>2.7547364306367932</c:v>
                </c:pt>
                <c:pt idx="248">
                  <c:v>1.8894392354163152</c:v>
                </c:pt>
                <c:pt idx="249">
                  <c:v>2.3182477929552689</c:v>
                </c:pt>
                <c:pt idx="250">
                  <c:v>0.17866892864662987</c:v>
                </c:pt>
                <c:pt idx="251">
                  <c:v>0.23755604836570754</c:v>
                </c:pt>
                <c:pt idx="252">
                  <c:v>1.821972570005709</c:v>
                </c:pt>
                <c:pt idx="253">
                  <c:v>0.43785510759280299</c:v>
                </c:pt>
                <c:pt idx="254">
                  <c:v>0.42234628049811818</c:v>
                </c:pt>
                <c:pt idx="255">
                  <c:v>0.8782374335268841</c:v>
                </c:pt>
                <c:pt idx="256">
                  <c:v>0.87582598129469957</c:v>
                </c:pt>
                <c:pt idx="257">
                  <c:v>0.64555812786617039</c:v>
                </c:pt>
                <c:pt idx="258">
                  <c:v>1.4172207697600214</c:v>
                </c:pt>
                <c:pt idx="259">
                  <c:v>0.44491801404393172</c:v>
                </c:pt>
                <c:pt idx="260">
                  <c:v>1.5709043352399519</c:v>
                </c:pt>
                <c:pt idx="261">
                  <c:v>0.31250703864930074</c:v>
                </c:pt>
                <c:pt idx="262">
                  <c:v>1.12368409049947</c:v>
                </c:pt>
                <c:pt idx="263">
                  <c:v>9.3190845308740222E-2</c:v>
                </c:pt>
                <c:pt idx="264">
                  <c:v>1.1249308200638808</c:v>
                </c:pt>
                <c:pt idx="265">
                  <c:v>0.148229838874677</c:v>
                </c:pt>
                <c:pt idx="266">
                  <c:v>0.26603879287236865</c:v>
                </c:pt>
                <c:pt idx="267">
                  <c:v>1.9134811739434099E-2</c:v>
                </c:pt>
                <c:pt idx="268">
                  <c:v>5.7283968684628235</c:v>
                </c:pt>
                <c:pt idx="269">
                  <c:v>0.7732184028289204</c:v>
                </c:pt>
                <c:pt idx="270">
                  <c:v>1.2390913349894959</c:v>
                </c:pt>
                <c:pt idx="271">
                  <c:v>3.1318868816742729</c:v>
                </c:pt>
                <c:pt idx="272">
                  <c:v>1.8281011546157302</c:v>
                </c:pt>
                <c:pt idx="273">
                  <c:v>1.6426784877236464</c:v>
                </c:pt>
                <c:pt idx="274">
                  <c:v>1.2078860988773314</c:v>
                </c:pt>
                <c:pt idx="275">
                  <c:v>7.6891262326029164E-2</c:v>
                </c:pt>
                <c:pt idx="276">
                  <c:v>0.67754232134956993</c:v>
                </c:pt>
                <c:pt idx="277">
                  <c:v>2.8447831587532093</c:v>
                </c:pt>
                <c:pt idx="278">
                  <c:v>1.9761507983821112</c:v>
                </c:pt>
                <c:pt idx="279">
                  <c:v>2.0073053208657399</c:v>
                </c:pt>
                <c:pt idx="280">
                  <c:v>3.446675397945917</c:v>
                </c:pt>
                <c:pt idx="281">
                  <c:v>1.6440265773410552</c:v>
                </c:pt>
                <c:pt idx="282">
                  <c:v>0.34474012960009048</c:v>
                </c:pt>
                <c:pt idx="283">
                  <c:v>1.6553518103400151</c:v>
                </c:pt>
                <c:pt idx="284">
                  <c:v>1.2358657616395057</c:v>
                </c:pt>
                <c:pt idx="285">
                  <c:v>1.598279652243189</c:v>
                </c:pt>
                <c:pt idx="286">
                  <c:v>0.37939220660909001</c:v>
                </c:pt>
                <c:pt idx="287">
                  <c:v>1.7741689581142737</c:v>
                </c:pt>
                <c:pt idx="288">
                  <c:v>2.063430754488266</c:v>
                </c:pt>
                <c:pt idx="289">
                  <c:v>0.38542889645018619</c:v>
                </c:pt>
                <c:pt idx="290">
                  <c:v>0.17309406784146475</c:v>
                </c:pt>
                <c:pt idx="291">
                  <c:v>1.8448813922169833</c:v>
                </c:pt>
                <c:pt idx="292">
                  <c:v>0.85558961874785666</c:v>
                </c:pt>
                <c:pt idx="293">
                  <c:v>0.79144976331861017</c:v>
                </c:pt>
                <c:pt idx="294">
                  <c:v>0.71208884005372397</c:v>
                </c:pt>
                <c:pt idx="295">
                  <c:v>1.7169912591829188</c:v>
                </c:pt>
                <c:pt idx="296">
                  <c:v>0.99551140260970783</c:v>
                </c:pt>
                <c:pt idx="297">
                  <c:v>1.1920172724589833</c:v>
                </c:pt>
                <c:pt idx="298">
                  <c:v>0.21148175195158103</c:v>
                </c:pt>
                <c:pt idx="299">
                  <c:v>0.51198865401109828</c:v>
                </c:pt>
                <c:pt idx="300">
                  <c:v>0.24693266092928923</c:v>
                </c:pt>
                <c:pt idx="301">
                  <c:v>3.9248971619750925</c:v>
                </c:pt>
                <c:pt idx="302">
                  <c:v>3.3418711301913504</c:v>
                </c:pt>
                <c:pt idx="303">
                  <c:v>3.0792848786370683</c:v>
                </c:pt>
                <c:pt idx="304">
                  <c:v>1.3280236665389289</c:v>
                </c:pt>
                <c:pt idx="305">
                  <c:v>1.2556078105550128</c:v>
                </c:pt>
                <c:pt idx="306">
                  <c:v>3.0999230585626378</c:v>
                </c:pt>
                <c:pt idx="307">
                  <c:v>6.2310769017592236</c:v>
                </c:pt>
                <c:pt idx="308">
                  <c:v>0.68674294018860849</c:v>
                </c:pt>
                <c:pt idx="309">
                  <c:v>2.0936641069756732</c:v>
                </c:pt>
                <c:pt idx="310">
                  <c:v>1.1253463760664673</c:v>
                </c:pt>
                <c:pt idx="311">
                  <c:v>1.7766284916865835</c:v>
                </c:pt>
                <c:pt idx="312">
                  <c:v>0.2710233242648421</c:v>
                </c:pt>
                <c:pt idx="313">
                  <c:v>2.0100800237013594</c:v>
                </c:pt>
                <c:pt idx="314">
                  <c:v>0.86156021420823592</c:v>
                </c:pt>
                <c:pt idx="315">
                  <c:v>0.27186248574782468</c:v>
                </c:pt>
                <c:pt idx="316">
                  <c:v>0.91776166338487286</c:v>
                </c:pt>
                <c:pt idx="317">
                  <c:v>0.63860791336017542</c:v>
                </c:pt>
                <c:pt idx="318">
                  <c:v>6.2375202188002703</c:v>
                </c:pt>
                <c:pt idx="319">
                  <c:v>1.6057608871449247</c:v>
                </c:pt>
                <c:pt idx="320">
                  <c:v>10.47457741013892</c:v>
                </c:pt>
                <c:pt idx="321">
                  <c:v>1.9123821410632615</c:v>
                </c:pt>
                <c:pt idx="322">
                  <c:v>4.1081787948698718</c:v>
                </c:pt>
                <c:pt idx="323">
                  <c:v>0.37663791646776446</c:v>
                </c:pt>
                <c:pt idx="324">
                  <c:v>2.474607742514543</c:v>
                </c:pt>
                <c:pt idx="325">
                  <c:v>2.339938527185879</c:v>
                </c:pt>
                <c:pt idx="326">
                  <c:v>0.3103889315024233</c:v>
                </c:pt>
                <c:pt idx="327">
                  <c:v>4.6668349753092286</c:v>
                </c:pt>
                <c:pt idx="328">
                  <c:v>1.4250830527406464</c:v>
                </c:pt>
                <c:pt idx="329">
                  <c:v>5.306098276088445</c:v>
                </c:pt>
                <c:pt idx="330">
                  <c:v>2.8761016164722264E-3</c:v>
                </c:pt>
                <c:pt idx="331">
                  <c:v>3.9867978836018594</c:v>
                </c:pt>
                <c:pt idx="332">
                  <c:v>3.7742647139901813</c:v>
                </c:pt>
                <c:pt idx="333">
                  <c:v>0.87349518423328476</c:v>
                </c:pt>
                <c:pt idx="334">
                  <c:v>1.8154003272275787E-2</c:v>
                </c:pt>
                <c:pt idx="335">
                  <c:v>0.80565236305723431</c:v>
                </c:pt>
                <c:pt idx="336">
                  <c:v>1.6146286228858813</c:v>
                </c:pt>
                <c:pt idx="337">
                  <c:v>1.5293594119680485</c:v>
                </c:pt>
                <c:pt idx="338">
                  <c:v>1.7060168657355135</c:v>
                </c:pt>
                <c:pt idx="339">
                  <c:v>0.33053201756419526</c:v>
                </c:pt>
                <c:pt idx="340">
                  <c:v>2.1298270115818525</c:v>
                </c:pt>
                <c:pt idx="341">
                  <c:v>2.9403308817548464</c:v>
                </c:pt>
                <c:pt idx="342">
                  <c:v>3.6487808351700366</c:v>
                </c:pt>
                <c:pt idx="343">
                  <c:v>0.31455075416524636</c:v>
                </c:pt>
                <c:pt idx="344">
                  <c:v>0.58349458487693795</c:v>
                </c:pt>
                <c:pt idx="345">
                  <c:v>1.7655271462646525</c:v>
                </c:pt>
                <c:pt idx="346">
                  <c:v>0.34326333773119444</c:v>
                </c:pt>
                <c:pt idx="347">
                  <c:v>5.5272276868336689E-2</c:v>
                </c:pt>
                <c:pt idx="348">
                  <c:v>0.42087750405340429</c:v>
                </c:pt>
                <c:pt idx="349">
                  <c:v>3.7017236869183918</c:v>
                </c:pt>
                <c:pt idx="350">
                  <c:v>2.9116501648556437</c:v>
                </c:pt>
                <c:pt idx="351">
                  <c:v>1.1521515028368867</c:v>
                </c:pt>
                <c:pt idx="352">
                  <c:v>2.8610120232291827</c:v>
                </c:pt>
                <c:pt idx="353">
                  <c:v>1.1770519812681428</c:v>
                </c:pt>
                <c:pt idx="354">
                  <c:v>2.5761618991179525</c:v>
                </c:pt>
                <c:pt idx="355">
                  <c:v>0.53905285509577183</c:v>
                </c:pt>
                <c:pt idx="356">
                  <c:v>0.23810069000433032</c:v>
                </c:pt>
                <c:pt idx="357">
                  <c:v>0.47667671697777081</c:v>
                </c:pt>
                <c:pt idx="358">
                  <c:v>0.2279469429581944</c:v>
                </c:pt>
                <c:pt idx="359">
                  <c:v>0.11390017670432329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7-4E96-886C-FB8D08A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112160"/>
        <c:axId val="174131712"/>
      </c:lineChart>
      <c:catAx>
        <c:axId val="17411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31712"/>
        <c:crosses val="autoZero"/>
        <c:auto val="1"/>
        <c:lblAlgn val="ctr"/>
        <c:lblOffset val="100"/>
        <c:tickLblSkip val="36"/>
        <c:noMultiLvlLbl val="0"/>
      </c:catAx>
      <c:valAx>
        <c:axId val="174131712"/>
        <c:scaling>
          <c:orientation val="minMax"/>
          <c:max val="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1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28575</xdr:rowOff>
    </xdr:from>
    <xdr:to>
      <xdr:col>21</xdr:col>
      <xdr:colOff>304800</xdr:colOff>
      <xdr:row>17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500062</xdr:colOff>
      <xdr:row>9</xdr:row>
      <xdr:rowOff>66675</xdr:rowOff>
    </xdr:from>
    <xdr:to>
      <xdr:col>9</xdr:col>
      <xdr:colOff>4762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119062</xdr:colOff>
      <xdr:row>7</xdr:row>
      <xdr:rowOff>180975</xdr:rowOff>
    </xdr:from>
    <xdr:to>
      <xdr:col>17</xdr:col>
      <xdr:colOff>328612</xdr:colOff>
      <xdr:row>22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C799"/>
  <sheetViews>
    <sheetView tabSelected="1" workbookViewId="0">
      <selection activeCell="E2" sqref="E2"/>
    </sheetView>
  </sheetViews>
  <sheetFormatPr defaultRowHeight="15" x14ac:dyDescent="0.25"/>
  <cols>
    <col min="1" max="1" width="13.140625" customWidth="1"/>
    <col min="2" max="2" width="9.85546875" customWidth="1"/>
    <col min="3" max="3" width="5.28515625" customWidth="1"/>
    <col min="4" max="4" width="9" bestFit="1" customWidth="1"/>
    <col min="5" max="5" width="13.140625" bestFit="1" customWidth="1"/>
    <col min="6" max="6" width="11.7109375" bestFit="1" customWidth="1"/>
    <col min="7" max="7" width="7.140625" bestFit="1" customWidth="1"/>
    <col min="8" max="8" width="11.85546875" bestFit="1" customWidth="1"/>
    <col min="9" max="9" width="11" bestFit="1" customWidth="1"/>
    <col min="10" max="10" width="8" customWidth="1"/>
    <col min="11" max="12" width="6.140625" customWidth="1"/>
    <col min="13" max="13" width="11.140625" customWidth="1"/>
    <col min="14" max="14" width="6.140625" bestFit="1" customWidth="1"/>
    <col min="15" max="15" width="26.42578125" customWidth="1"/>
  </cols>
  <sheetData>
    <row r="1" spans="1:24" ht="18.75" x14ac:dyDescent="0.3">
      <c r="A1" s="25" t="s">
        <v>345</v>
      </c>
    </row>
    <row r="2" spans="1:24" ht="15.75" thickBot="1" x14ac:dyDescent="0.3">
      <c r="A2" s="6"/>
      <c r="B2" s="26" t="s">
        <v>350</v>
      </c>
      <c r="C2" s="7"/>
      <c r="D2" s="8"/>
      <c r="P2" s="3" t="s">
        <v>388</v>
      </c>
    </row>
    <row r="3" spans="1:24" x14ac:dyDescent="0.25">
      <c r="A3" s="9"/>
      <c r="B3" s="27" t="s">
        <v>351</v>
      </c>
      <c r="C3" s="10" t="s">
        <v>349</v>
      </c>
      <c r="D3" s="11"/>
      <c r="K3" s="19"/>
      <c r="L3" s="22" t="s">
        <v>342</v>
      </c>
      <c r="M3" s="23" t="s">
        <v>343</v>
      </c>
      <c r="P3" t="s">
        <v>389</v>
      </c>
    </row>
    <row r="4" spans="1:24" ht="15.75" thickBot="1" x14ac:dyDescent="0.3">
      <c r="A4" s="9"/>
      <c r="B4" s="27" t="s">
        <v>353</v>
      </c>
      <c r="C4" s="10" t="s">
        <v>352</v>
      </c>
      <c r="D4" s="11"/>
      <c r="K4" s="20"/>
      <c r="L4" s="21"/>
      <c r="M4" s="24" t="s">
        <v>344</v>
      </c>
      <c r="P4" s="3" t="s">
        <v>341</v>
      </c>
    </row>
    <row r="5" spans="1:24" x14ac:dyDescent="0.25">
      <c r="A5" s="12"/>
      <c r="B5" s="13" t="s">
        <v>354</v>
      </c>
      <c r="C5" s="13" t="s">
        <v>355</v>
      </c>
      <c r="D5" s="14"/>
      <c r="P5" t="s">
        <v>306</v>
      </c>
    </row>
    <row r="6" spans="1:24" x14ac:dyDescent="0.25">
      <c r="B6" s="1" t="s">
        <v>333</v>
      </c>
      <c r="C6" t="s">
        <v>307</v>
      </c>
      <c r="D6" t="s">
        <v>323</v>
      </c>
      <c r="E6" t="s">
        <v>324</v>
      </c>
      <c r="F6" t="s">
        <v>325</v>
      </c>
      <c r="G6" t="s">
        <v>326</v>
      </c>
      <c r="H6" t="s">
        <v>327</v>
      </c>
      <c r="I6" t="s">
        <v>346</v>
      </c>
      <c r="J6" s="5" t="s">
        <v>330</v>
      </c>
      <c r="K6" s="5" t="s">
        <v>331</v>
      </c>
      <c r="L6" s="5" t="s">
        <v>332</v>
      </c>
      <c r="M6" s="18" t="s">
        <v>343</v>
      </c>
      <c r="N6" s="5" t="s">
        <v>328</v>
      </c>
      <c r="O6" s="5" t="s">
        <v>329</v>
      </c>
      <c r="P6" t="s">
        <v>322</v>
      </c>
    </row>
    <row r="7" spans="1:24" x14ac:dyDescent="0.25">
      <c r="B7" s="2">
        <v>1</v>
      </c>
      <c r="C7">
        <v>18</v>
      </c>
      <c r="D7">
        <v>8</v>
      </c>
      <c r="E7">
        <v>307</v>
      </c>
      <c r="F7">
        <v>130</v>
      </c>
      <c r="G7">
        <v>3504</v>
      </c>
      <c r="H7">
        <v>12</v>
      </c>
      <c r="I7">
        <v>70</v>
      </c>
      <c r="J7">
        <f t="shared" ref="J7:J70" si="0">IF(N7=1,1,0)</f>
        <v>1</v>
      </c>
      <c r="K7">
        <f t="shared" ref="K7:K70" si="1">IF(N7=2,1,0)</f>
        <v>0</v>
      </c>
      <c r="L7">
        <f t="shared" ref="L7:L70" si="2">IF(N7=3,1,0)</f>
        <v>0</v>
      </c>
      <c r="M7" s="15" t="str">
        <f t="array" ref="M7">IF(ISNUMBER(SUM(ABS(C7:L7))),"Yes","No")</f>
        <v>Yes</v>
      </c>
      <c r="N7">
        <v>1</v>
      </c>
      <c r="O7" t="s">
        <v>0</v>
      </c>
      <c r="T7">
        <v>1</v>
      </c>
      <c r="U7" t="s">
        <v>307</v>
      </c>
      <c r="V7" t="s">
        <v>307</v>
      </c>
      <c r="W7" t="s">
        <v>308</v>
      </c>
    </row>
    <row r="8" spans="1:24" x14ac:dyDescent="0.25">
      <c r="B8" s="2">
        <v>2</v>
      </c>
      <c r="C8">
        <v>15</v>
      </c>
      <c r="D8">
        <v>8</v>
      </c>
      <c r="E8">
        <v>350</v>
      </c>
      <c r="F8">
        <v>165</v>
      </c>
      <c r="G8">
        <v>3693</v>
      </c>
      <c r="H8">
        <v>11.5</v>
      </c>
      <c r="I8">
        <v>70</v>
      </c>
      <c r="J8">
        <f t="shared" si="0"/>
        <v>1</v>
      </c>
      <c r="K8">
        <f t="shared" si="1"/>
        <v>0</v>
      </c>
      <c r="L8">
        <f t="shared" si="2"/>
        <v>0</v>
      </c>
      <c r="M8" s="15" t="str">
        <f t="array" ref="M8">IF(ISNUMBER(SUM(ABS(C8:L8))),"Yes","No")</f>
        <v>Yes</v>
      </c>
      <c r="N8">
        <v>1</v>
      </c>
      <c r="O8" t="s">
        <v>1</v>
      </c>
      <c r="U8">
        <v>2</v>
      </c>
      <c r="V8" t="s">
        <v>309</v>
      </c>
      <c r="W8" t="s">
        <v>310</v>
      </c>
      <c r="X8" t="s">
        <v>311</v>
      </c>
    </row>
    <row r="9" spans="1:24" x14ac:dyDescent="0.25">
      <c r="B9" s="2">
        <v>3</v>
      </c>
      <c r="C9">
        <v>18</v>
      </c>
      <c r="D9">
        <v>8</v>
      </c>
      <c r="E9">
        <v>318</v>
      </c>
      <c r="F9">
        <v>150</v>
      </c>
      <c r="G9">
        <v>3436</v>
      </c>
      <c r="H9">
        <v>11</v>
      </c>
      <c r="I9">
        <v>70</v>
      </c>
      <c r="J9">
        <f t="shared" si="0"/>
        <v>1</v>
      </c>
      <c r="K9">
        <f t="shared" si="1"/>
        <v>0</v>
      </c>
      <c r="L9">
        <f t="shared" si="2"/>
        <v>0</v>
      </c>
      <c r="M9" s="15" t="str">
        <f t="array" ref="M9">IF(ISNUMBER(SUM(ABS(C9:L9))),"Yes","No")</f>
        <v>Yes</v>
      </c>
      <c r="N9">
        <v>1</v>
      </c>
      <c r="O9" t="s">
        <v>2</v>
      </c>
      <c r="U9">
        <v>3</v>
      </c>
      <c r="V9" t="s">
        <v>312</v>
      </c>
      <c r="W9" t="s">
        <v>313</v>
      </c>
    </row>
    <row r="10" spans="1:24" x14ac:dyDescent="0.25">
      <c r="B10" s="2">
        <v>4</v>
      </c>
      <c r="C10">
        <v>16</v>
      </c>
      <c r="D10">
        <v>8</v>
      </c>
      <c r="E10">
        <v>304</v>
      </c>
      <c r="F10">
        <v>150</v>
      </c>
      <c r="G10">
        <v>3433</v>
      </c>
      <c r="H10">
        <v>12</v>
      </c>
      <c r="I10">
        <v>70</v>
      </c>
      <c r="J10">
        <f t="shared" si="0"/>
        <v>1</v>
      </c>
      <c r="K10">
        <f t="shared" si="1"/>
        <v>0</v>
      </c>
      <c r="L10">
        <f t="shared" si="2"/>
        <v>0</v>
      </c>
      <c r="M10" s="15" t="str">
        <f t="array" ref="M10">IF(ISNUMBER(SUM(ABS(C10:L10))),"Yes","No")</f>
        <v>Yes</v>
      </c>
      <c r="N10">
        <v>1</v>
      </c>
      <c r="O10" t="s">
        <v>3</v>
      </c>
      <c r="U10">
        <v>4</v>
      </c>
      <c r="V10" t="s">
        <v>314</v>
      </c>
      <c r="W10" t="s">
        <v>313</v>
      </c>
    </row>
    <row r="11" spans="1:24" x14ac:dyDescent="0.25">
      <c r="B11" s="2">
        <v>5</v>
      </c>
      <c r="C11">
        <v>17</v>
      </c>
      <c r="D11">
        <v>8</v>
      </c>
      <c r="E11">
        <v>302</v>
      </c>
      <c r="F11">
        <v>140</v>
      </c>
      <c r="G11">
        <v>3449</v>
      </c>
      <c r="H11">
        <v>10.5</v>
      </c>
      <c r="I11">
        <v>70</v>
      </c>
      <c r="J11">
        <f t="shared" si="0"/>
        <v>1</v>
      </c>
      <c r="K11">
        <f t="shared" si="1"/>
        <v>0</v>
      </c>
      <c r="L11">
        <f t="shared" si="2"/>
        <v>0</v>
      </c>
      <c r="M11" s="15" t="str">
        <f t="array" ref="M11">IF(ISNUMBER(SUM(ABS(C11:L11))),"Yes","No")</f>
        <v>Yes</v>
      </c>
      <c r="N11">
        <v>1</v>
      </c>
      <c r="O11" t="s">
        <v>4</v>
      </c>
      <c r="U11">
        <v>5</v>
      </c>
      <c r="V11" t="s">
        <v>315</v>
      </c>
      <c r="W11" t="s">
        <v>313</v>
      </c>
    </row>
    <row r="12" spans="1:24" x14ac:dyDescent="0.25">
      <c r="B12" s="2">
        <v>6</v>
      </c>
      <c r="C12">
        <v>15</v>
      </c>
      <c r="D12">
        <v>8</v>
      </c>
      <c r="E12">
        <v>429</v>
      </c>
      <c r="F12">
        <v>198</v>
      </c>
      <c r="G12">
        <v>4341</v>
      </c>
      <c r="H12">
        <v>10</v>
      </c>
      <c r="I12">
        <v>70</v>
      </c>
      <c r="J12">
        <f t="shared" si="0"/>
        <v>1</v>
      </c>
      <c r="K12">
        <f t="shared" si="1"/>
        <v>0</v>
      </c>
      <c r="L12">
        <f t="shared" si="2"/>
        <v>0</v>
      </c>
      <c r="M12" s="15" t="str">
        <f t="array" ref="M12">IF(ISNUMBER(SUM(ABS(C12:L12))),"Yes","No")</f>
        <v>Yes</v>
      </c>
      <c r="N12">
        <v>1</v>
      </c>
      <c r="O12" t="s">
        <v>5</v>
      </c>
      <c r="U12">
        <v>6</v>
      </c>
      <c r="V12" t="s">
        <v>316</v>
      </c>
      <c r="W12" t="s">
        <v>313</v>
      </c>
    </row>
    <row r="13" spans="1:24" x14ac:dyDescent="0.25">
      <c r="B13" s="2">
        <v>7</v>
      </c>
      <c r="C13">
        <v>14</v>
      </c>
      <c r="D13">
        <v>8</v>
      </c>
      <c r="E13">
        <v>454</v>
      </c>
      <c r="F13">
        <v>220</v>
      </c>
      <c r="G13">
        <v>4354</v>
      </c>
      <c r="H13">
        <v>9</v>
      </c>
      <c r="I13">
        <v>70</v>
      </c>
      <c r="J13">
        <f t="shared" si="0"/>
        <v>1</v>
      </c>
      <c r="K13">
        <f t="shared" si="1"/>
        <v>0</v>
      </c>
      <c r="L13">
        <f t="shared" si="2"/>
        <v>0</v>
      </c>
      <c r="M13" s="15" t="str">
        <f t="array" ref="M13">IF(ISNUMBER(SUM(ABS(C13:L13))),"Yes","No")</f>
        <v>Yes</v>
      </c>
      <c r="N13">
        <v>1</v>
      </c>
      <c r="O13" t="s">
        <v>6</v>
      </c>
      <c r="U13">
        <v>7</v>
      </c>
      <c r="V13" t="s">
        <v>317</v>
      </c>
      <c r="W13" t="s">
        <v>310</v>
      </c>
      <c r="X13" t="s">
        <v>311</v>
      </c>
    </row>
    <row r="14" spans="1:24" x14ac:dyDescent="0.25">
      <c r="B14" s="2">
        <v>8</v>
      </c>
      <c r="C14">
        <v>14</v>
      </c>
      <c r="D14">
        <v>8</v>
      </c>
      <c r="E14">
        <v>440</v>
      </c>
      <c r="F14">
        <v>215</v>
      </c>
      <c r="G14">
        <v>4312</v>
      </c>
      <c r="H14">
        <v>8.5</v>
      </c>
      <c r="I14">
        <v>70</v>
      </c>
      <c r="J14">
        <f t="shared" si="0"/>
        <v>1</v>
      </c>
      <c r="K14">
        <f t="shared" si="1"/>
        <v>0</v>
      </c>
      <c r="L14">
        <f t="shared" si="2"/>
        <v>0</v>
      </c>
      <c r="M14" s="15" t="str">
        <f t="array" ref="M14">IF(ISNUMBER(SUM(ABS(C14:L14))),"Yes","No")</f>
        <v>Yes</v>
      </c>
      <c r="N14">
        <v>1</v>
      </c>
      <c r="O14" t="s">
        <v>7</v>
      </c>
      <c r="U14">
        <v>8</v>
      </c>
      <c r="V14" t="s">
        <v>318</v>
      </c>
      <c r="W14" t="s">
        <v>310</v>
      </c>
      <c r="X14" t="s">
        <v>311</v>
      </c>
    </row>
    <row r="15" spans="1:24" x14ac:dyDescent="0.25">
      <c r="B15" s="2">
        <v>9</v>
      </c>
      <c r="C15">
        <v>14</v>
      </c>
      <c r="D15">
        <v>8</v>
      </c>
      <c r="E15">
        <v>455</v>
      </c>
      <c r="F15">
        <v>225</v>
      </c>
      <c r="G15">
        <v>4425</v>
      </c>
      <c r="H15">
        <v>10</v>
      </c>
      <c r="I15">
        <v>70</v>
      </c>
      <c r="J15">
        <f t="shared" si="0"/>
        <v>1</v>
      </c>
      <c r="K15">
        <f t="shared" si="1"/>
        <v>0</v>
      </c>
      <c r="L15">
        <f t="shared" si="2"/>
        <v>0</v>
      </c>
      <c r="M15" s="15" t="str">
        <f t="array" ref="M15">IF(ISNUMBER(SUM(ABS(C15:L15))),"Yes","No")</f>
        <v>Yes</v>
      </c>
      <c r="N15">
        <v>1</v>
      </c>
      <c r="O15" t="s">
        <v>8</v>
      </c>
      <c r="U15">
        <v>9</v>
      </c>
      <c r="V15" t="s">
        <v>319</v>
      </c>
      <c r="W15" t="s">
        <v>320</v>
      </c>
      <c r="X15" t="s">
        <v>321</v>
      </c>
    </row>
    <row r="16" spans="1:24" x14ac:dyDescent="0.25">
      <c r="B16" s="2">
        <v>10</v>
      </c>
      <c r="C16">
        <v>15</v>
      </c>
      <c r="D16">
        <v>8</v>
      </c>
      <c r="E16">
        <v>390</v>
      </c>
      <c r="F16">
        <v>190</v>
      </c>
      <c r="G16">
        <v>3850</v>
      </c>
      <c r="H16">
        <v>8.5</v>
      </c>
      <c r="I16">
        <v>70</v>
      </c>
      <c r="J16">
        <f t="shared" si="0"/>
        <v>1</v>
      </c>
      <c r="K16">
        <f t="shared" si="1"/>
        <v>0</v>
      </c>
      <c r="L16">
        <f t="shared" si="2"/>
        <v>0</v>
      </c>
      <c r="M16" s="15" t="str">
        <f t="array" ref="M16">IF(ISNUMBER(SUM(ABS(C16:L16))),"Yes","No")</f>
        <v>Yes</v>
      </c>
      <c r="N16">
        <v>1</v>
      </c>
      <c r="O16" t="s">
        <v>9</v>
      </c>
    </row>
    <row r="17" spans="2:15" x14ac:dyDescent="0.25">
      <c r="B17" s="2">
        <v>11</v>
      </c>
      <c r="C17">
        <v>15</v>
      </c>
      <c r="D17">
        <v>8</v>
      </c>
      <c r="E17">
        <v>383</v>
      </c>
      <c r="F17">
        <v>170</v>
      </c>
      <c r="G17">
        <v>3563</v>
      </c>
      <c r="H17">
        <v>10</v>
      </c>
      <c r="I17">
        <v>70</v>
      </c>
      <c r="J17">
        <f t="shared" si="0"/>
        <v>1</v>
      </c>
      <c r="K17">
        <f t="shared" si="1"/>
        <v>0</v>
      </c>
      <c r="L17">
        <f t="shared" si="2"/>
        <v>0</v>
      </c>
      <c r="M17" s="15" t="str">
        <f t="array" ref="M17">IF(ISNUMBER(SUM(ABS(C17:L17))),"Yes","No")</f>
        <v>Yes</v>
      </c>
      <c r="N17">
        <v>1</v>
      </c>
      <c r="O17" t="s">
        <v>10</v>
      </c>
    </row>
    <row r="18" spans="2:15" x14ac:dyDescent="0.25">
      <c r="B18" s="2">
        <v>12</v>
      </c>
      <c r="C18">
        <v>14</v>
      </c>
      <c r="D18">
        <v>8</v>
      </c>
      <c r="E18">
        <v>340</v>
      </c>
      <c r="F18">
        <v>160</v>
      </c>
      <c r="G18">
        <v>3609</v>
      </c>
      <c r="H18">
        <v>8</v>
      </c>
      <c r="I18">
        <v>70</v>
      </c>
      <c r="J18">
        <f t="shared" si="0"/>
        <v>1</v>
      </c>
      <c r="K18">
        <f t="shared" si="1"/>
        <v>0</v>
      </c>
      <c r="L18">
        <f t="shared" si="2"/>
        <v>0</v>
      </c>
      <c r="M18" s="15" t="str">
        <f t="array" ref="M18">IF(ISNUMBER(SUM(ABS(C18:L18))),"Yes","No")</f>
        <v>Yes</v>
      </c>
      <c r="N18">
        <v>1</v>
      </c>
      <c r="O18" t="s">
        <v>11</v>
      </c>
    </row>
    <row r="19" spans="2:15" x14ac:dyDescent="0.25">
      <c r="B19" s="2">
        <v>13</v>
      </c>
      <c r="C19">
        <v>15</v>
      </c>
      <c r="D19">
        <v>8</v>
      </c>
      <c r="E19">
        <v>400</v>
      </c>
      <c r="F19">
        <v>150</v>
      </c>
      <c r="G19">
        <v>3761</v>
      </c>
      <c r="H19">
        <v>9.5</v>
      </c>
      <c r="I19">
        <v>70</v>
      </c>
      <c r="J19">
        <f t="shared" si="0"/>
        <v>1</v>
      </c>
      <c r="K19">
        <f t="shared" si="1"/>
        <v>0</v>
      </c>
      <c r="L19">
        <f t="shared" si="2"/>
        <v>0</v>
      </c>
      <c r="M19" s="15" t="str">
        <f t="array" ref="M19">IF(ISNUMBER(SUM(ABS(C19:L19))),"Yes","No")</f>
        <v>Yes</v>
      </c>
      <c r="N19">
        <v>1</v>
      </c>
      <c r="O19" t="s">
        <v>12</v>
      </c>
    </row>
    <row r="20" spans="2:15" x14ac:dyDescent="0.25">
      <c r="B20" s="2">
        <v>14</v>
      </c>
      <c r="C20">
        <v>14</v>
      </c>
      <c r="D20">
        <v>8</v>
      </c>
      <c r="E20">
        <v>455</v>
      </c>
      <c r="F20">
        <v>225</v>
      </c>
      <c r="G20">
        <v>3086</v>
      </c>
      <c r="H20">
        <v>10</v>
      </c>
      <c r="I20">
        <v>70</v>
      </c>
      <c r="J20">
        <f t="shared" si="0"/>
        <v>1</v>
      </c>
      <c r="K20">
        <f t="shared" si="1"/>
        <v>0</v>
      </c>
      <c r="L20">
        <f t="shared" si="2"/>
        <v>0</v>
      </c>
      <c r="M20" s="15" t="str">
        <f t="array" ref="M20">IF(ISNUMBER(SUM(ABS(C20:L20))),"Yes","No")</f>
        <v>Yes</v>
      </c>
      <c r="N20">
        <v>1</v>
      </c>
      <c r="O20" t="s">
        <v>13</v>
      </c>
    </row>
    <row r="21" spans="2:15" x14ac:dyDescent="0.25">
      <c r="B21" s="2">
        <v>15</v>
      </c>
      <c r="C21">
        <v>24</v>
      </c>
      <c r="D21">
        <v>4</v>
      </c>
      <c r="E21">
        <v>113</v>
      </c>
      <c r="F21">
        <v>95</v>
      </c>
      <c r="G21">
        <v>2372</v>
      </c>
      <c r="H21">
        <v>15</v>
      </c>
      <c r="I21">
        <v>70</v>
      </c>
      <c r="J21">
        <f t="shared" si="0"/>
        <v>0</v>
      </c>
      <c r="K21">
        <f t="shared" si="1"/>
        <v>0</v>
      </c>
      <c r="L21">
        <f t="shared" si="2"/>
        <v>1</v>
      </c>
      <c r="M21" s="15" t="str">
        <f t="array" ref="M21">IF(ISNUMBER(SUM(ABS(C21:L21))),"Yes","No")</f>
        <v>Yes</v>
      </c>
      <c r="N21">
        <v>3</v>
      </c>
      <c r="O21" t="s">
        <v>14</v>
      </c>
    </row>
    <row r="22" spans="2:15" x14ac:dyDescent="0.25">
      <c r="B22" s="2">
        <v>16</v>
      </c>
      <c r="C22">
        <v>22</v>
      </c>
      <c r="D22">
        <v>6</v>
      </c>
      <c r="E22">
        <v>198</v>
      </c>
      <c r="F22">
        <v>95</v>
      </c>
      <c r="G22">
        <v>2833</v>
      </c>
      <c r="H22">
        <v>15.5</v>
      </c>
      <c r="I22">
        <v>70</v>
      </c>
      <c r="J22">
        <f t="shared" si="0"/>
        <v>1</v>
      </c>
      <c r="K22">
        <f t="shared" si="1"/>
        <v>0</v>
      </c>
      <c r="L22">
        <f t="shared" si="2"/>
        <v>0</v>
      </c>
      <c r="M22" s="15" t="str">
        <f t="array" ref="M22">IF(ISNUMBER(SUM(ABS(C22:L22))),"Yes","No")</f>
        <v>Yes</v>
      </c>
      <c r="N22">
        <v>1</v>
      </c>
      <c r="O22" t="s">
        <v>15</v>
      </c>
    </row>
    <row r="23" spans="2:15" x14ac:dyDescent="0.25">
      <c r="B23" s="2">
        <v>17</v>
      </c>
      <c r="C23">
        <v>18</v>
      </c>
      <c r="D23">
        <v>6</v>
      </c>
      <c r="E23">
        <v>199</v>
      </c>
      <c r="F23">
        <v>97</v>
      </c>
      <c r="G23">
        <v>2774</v>
      </c>
      <c r="H23">
        <v>15.5</v>
      </c>
      <c r="I23">
        <v>70</v>
      </c>
      <c r="J23">
        <f t="shared" si="0"/>
        <v>1</v>
      </c>
      <c r="K23">
        <f t="shared" si="1"/>
        <v>0</v>
      </c>
      <c r="L23">
        <f t="shared" si="2"/>
        <v>0</v>
      </c>
      <c r="M23" s="15" t="str">
        <f t="array" ref="M23">IF(ISNUMBER(SUM(ABS(C23:L23))),"Yes","No")</f>
        <v>Yes</v>
      </c>
      <c r="N23">
        <v>1</v>
      </c>
      <c r="O23" t="s">
        <v>16</v>
      </c>
    </row>
    <row r="24" spans="2:15" x14ac:dyDescent="0.25">
      <c r="B24" s="2">
        <v>18</v>
      </c>
      <c r="C24">
        <v>21</v>
      </c>
      <c r="D24">
        <v>6</v>
      </c>
      <c r="E24">
        <v>200</v>
      </c>
      <c r="F24">
        <v>85</v>
      </c>
      <c r="G24">
        <v>2587</v>
      </c>
      <c r="H24">
        <v>16</v>
      </c>
      <c r="I24">
        <v>70</v>
      </c>
      <c r="J24">
        <f t="shared" si="0"/>
        <v>1</v>
      </c>
      <c r="K24">
        <f t="shared" si="1"/>
        <v>0</v>
      </c>
      <c r="L24">
        <f t="shared" si="2"/>
        <v>0</v>
      </c>
      <c r="M24" s="15" t="str">
        <f t="array" ref="M24">IF(ISNUMBER(SUM(ABS(C24:L24))),"Yes","No")</f>
        <v>Yes</v>
      </c>
      <c r="N24">
        <v>1</v>
      </c>
      <c r="O24" t="s">
        <v>17</v>
      </c>
    </row>
    <row r="25" spans="2:15" x14ac:dyDescent="0.25">
      <c r="B25" s="2">
        <v>19</v>
      </c>
      <c r="C25">
        <v>27</v>
      </c>
      <c r="D25">
        <v>4</v>
      </c>
      <c r="E25">
        <v>97</v>
      </c>
      <c r="F25">
        <v>88</v>
      </c>
      <c r="G25">
        <v>2130</v>
      </c>
      <c r="H25">
        <v>14.5</v>
      </c>
      <c r="I25">
        <v>70</v>
      </c>
      <c r="J25">
        <f t="shared" si="0"/>
        <v>0</v>
      </c>
      <c r="K25">
        <f t="shared" si="1"/>
        <v>0</v>
      </c>
      <c r="L25">
        <f t="shared" si="2"/>
        <v>1</v>
      </c>
      <c r="M25" s="15" t="str">
        <f t="array" ref="M25">IF(ISNUMBER(SUM(ABS(C25:L25))),"Yes","No")</f>
        <v>Yes</v>
      </c>
      <c r="N25">
        <v>3</v>
      </c>
      <c r="O25" t="s">
        <v>18</v>
      </c>
    </row>
    <row r="26" spans="2:15" x14ac:dyDescent="0.25">
      <c r="B26" s="2">
        <v>20</v>
      </c>
      <c r="C26">
        <v>26</v>
      </c>
      <c r="D26">
        <v>4</v>
      </c>
      <c r="E26">
        <v>97</v>
      </c>
      <c r="F26">
        <v>46</v>
      </c>
      <c r="G26">
        <v>1835</v>
      </c>
      <c r="H26">
        <v>20.5</v>
      </c>
      <c r="I26">
        <v>70</v>
      </c>
      <c r="J26">
        <f t="shared" si="0"/>
        <v>0</v>
      </c>
      <c r="K26">
        <f t="shared" si="1"/>
        <v>1</v>
      </c>
      <c r="L26">
        <f t="shared" si="2"/>
        <v>0</v>
      </c>
      <c r="M26" s="15" t="str">
        <f t="array" ref="M26">IF(ISNUMBER(SUM(ABS(C26:L26))),"Yes","No")</f>
        <v>Yes</v>
      </c>
      <c r="N26">
        <v>2</v>
      </c>
      <c r="O26" t="s">
        <v>19</v>
      </c>
    </row>
    <row r="27" spans="2:15" x14ac:dyDescent="0.25">
      <c r="B27" s="2">
        <v>21</v>
      </c>
      <c r="C27">
        <v>25</v>
      </c>
      <c r="D27">
        <v>4</v>
      </c>
      <c r="E27">
        <v>110</v>
      </c>
      <c r="F27">
        <v>87</v>
      </c>
      <c r="G27">
        <v>2672</v>
      </c>
      <c r="H27">
        <v>17.5</v>
      </c>
      <c r="I27">
        <v>70</v>
      </c>
      <c r="J27">
        <f t="shared" si="0"/>
        <v>0</v>
      </c>
      <c r="K27">
        <f t="shared" si="1"/>
        <v>1</v>
      </c>
      <c r="L27">
        <f t="shared" si="2"/>
        <v>0</v>
      </c>
      <c r="M27" s="15" t="str">
        <f t="array" ref="M27">IF(ISNUMBER(SUM(ABS(C27:L27))),"Yes","No")</f>
        <v>Yes</v>
      </c>
      <c r="N27">
        <v>2</v>
      </c>
      <c r="O27" t="s">
        <v>20</v>
      </c>
    </row>
    <row r="28" spans="2:15" x14ac:dyDescent="0.25">
      <c r="B28" s="2">
        <v>22</v>
      </c>
      <c r="C28">
        <v>24</v>
      </c>
      <c r="D28">
        <v>4</v>
      </c>
      <c r="E28">
        <v>107</v>
      </c>
      <c r="F28">
        <v>90</v>
      </c>
      <c r="G28">
        <v>2430</v>
      </c>
      <c r="H28">
        <v>14.5</v>
      </c>
      <c r="I28">
        <v>70</v>
      </c>
      <c r="J28">
        <f t="shared" si="0"/>
        <v>0</v>
      </c>
      <c r="K28">
        <f t="shared" si="1"/>
        <v>1</v>
      </c>
      <c r="L28">
        <f t="shared" si="2"/>
        <v>0</v>
      </c>
      <c r="M28" s="15" t="str">
        <f t="array" ref="M28">IF(ISNUMBER(SUM(ABS(C28:L28))),"Yes","No")</f>
        <v>Yes</v>
      </c>
      <c r="N28">
        <v>2</v>
      </c>
      <c r="O28" t="s">
        <v>21</v>
      </c>
    </row>
    <row r="29" spans="2:15" x14ac:dyDescent="0.25">
      <c r="B29" s="2">
        <v>23</v>
      </c>
      <c r="C29">
        <v>25</v>
      </c>
      <c r="D29">
        <v>4</v>
      </c>
      <c r="E29">
        <v>104</v>
      </c>
      <c r="F29">
        <v>95</v>
      </c>
      <c r="G29">
        <v>2375</v>
      </c>
      <c r="H29">
        <v>17.5</v>
      </c>
      <c r="I29">
        <v>70</v>
      </c>
      <c r="J29">
        <f t="shared" si="0"/>
        <v>0</v>
      </c>
      <c r="K29">
        <f t="shared" si="1"/>
        <v>1</v>
      </c>
      <c r="L29">
        <f t="shared" si="2"/>
        <v>0</v>
      </c>
      <c r="M29" s="15" t="str">
        <f t="array" ref="M29">IF(ISNUMBER(SUM(ABS(C29:L29))),"Yes","No")</f>
        <v>Yes</v>
      </c>
      <c r="N29">
        <v>2</v>
      </c>
      <c r="O29" t="s">
        <v>22</v>
      </c>
    </row>
    <row r="30" spans="2:15" x14ac:dyDescent="0.25">
      <c r="B30" s="2">
        <v>24</v>
      </c>
      <c r="C30">
        <v>26</v>
      </c>
      <c r="D30">
        <v>4</v>
      </c>
      <c r="E30">
        <v>121</v>
      </c>
      <c r="F30">
        <v>113</v>
      </c>
      <c r="G30">
        <v>2234</v>
      </c>
      <c r="H30">
        <v>12.5</v>
      </c>
      <c r="I30">
        <v>70</v>
      </c>
      <c r="J30">
        <f t="shared" si="0"/>
        <v>0</v>
      </c>
      <c r="K30">
        <f t="shared" si="1"/>
        <v>1</v>
      </c>
      <c r="L30">
        <f t="shared" si="2"/>
        <v>0</v>
      </c>
      <c r="M30" s="15" t="str">
        <f t="array" ref="M30">IF(ISNUMBER(SUM(ABS(C30:L30))),"Yes","No")</f>
        <v>Yes</v>
      </c>
      <c r="N30">
        <v>2</v>
      </c>
      <c r="O30" t="s">
        <v>23</v>
      </c>
    </row>
    <row r="31" spans="2:15" x14ac:dyDescent="0.25">
      <c r="B31" s="2">
        <v>25</v>
      </c>
      <c r="C31">
        <v>21</v>
      </c>
      <c r="D31">
        <v>6</v>
      </c>
      <c r="E31">
        <v>199</v>
      </c>
      <c r="F31">
        <v>90</v>
      </c>
      <c r="G31">
        <v>2648</v>
      </c>
      <c r="H31">
        <v>15</v>
      </c>
      <c r="I31">
        <v>70</v>
      </c>
      <c r="J31">
        <f t="shared" si="0"/>
        <v>1</v>
      </c>
      <c r="K31">
        <f t="shared" si="1"/>
        <v>0</v>
      </c>
      <c r="L31">
        <f t="shared" si="2"/>
        <v>0</v>
      </c>
      <c r="M31" s="15" t="str">
        <f t="array" ref="M31">IF(ISNUMBER(SUM(ABS(C31:L31))),"Yes","No")</f>
        <v>Yes</v>
      </c>
      <c r="N31">
        <v>1</v>
      </c>
      <c r="O31" t="s">
        <v>24</v>
      </c>
    </row>
    <row r="32" spans="2:15" x14ac:dyDescent="0.25">
      <c r="B32" s="2">
        <v>26</v>
      </c>
      <c r="C32">
        <v>10</v>
      </c>
      <c r="D32">
        <v>8</v>
      </c>
      <c r="E32">
        <v>360</v>
      </c>
      <c r="F32">
        <v>215</v>
      </c>
      <c r="G32">
        <v>4615</v>
      </c>
      <c r="H32">
        <v>14</v>
      </c>
      <c r="I32">
        <v>70</v>
      </c>
      <c r="J32">
        <f t="shared" si="0"/>
        <v>1</v>
      </c>
      <c r="K32">
        <f t="shared" si="1"/>
        <v>0</v>
      </c>
      <c r="L32">
        <f t="shared" si="2"/>
        <v>0</v>
      </c>
      <c r="M32" s="15" t="str">
        <f t="array" ref="M32">IF(ISNUMBER(SUM(ABS(C32:L32))),"Yes","No")</f>
        <v>Yes</v>
      </c>
      <c r="N32">
        <v>1</v>
      </c>
      <c r="O32" t="s">
        <v>25</v>
      </c>
    </row>
    <row r="33" spans="2:15" x14ac:dyDescent="0.25">
      <c r="B33" s="2">
        <v>27</v>
      </c>
      <c r="C33">
        <v>10</v>
      </c>
      <c r="D33">
        <v>8</v>
      </c>
      <c r="E33">
        <v>307</v>
      </c>
      <c r="F33">
        <v>200</v>
      </c>
      <c r="G33">
        <v>4376</v>
      </c>
      <c r="H33">
        <v>15</v>
      </c>
      <c r="I33">
        <v>70</v>
      </c>
      <c r="J33">
        <f t="shared" si="0"/>
        <v>1</v>
      </c>
      <c r="K33">
        <f t="shared" si="1"/>
        <v>0</v>
      </c>
      <c r="L33">
        <f t="shared" si="2"/>
        <v>0</v>
      </c>
      <c r="M33" s="15" t="str">
        <f t="array" ref="M33">IF(ISNUMBER(SUM(ABS(C33:L33))),"Yes","No")</f>
        <v>Yes</v>
      </c>
      <c r="N33">
        <v>1</v>
      </c>
      <c r="O33" t="s">
        <v>26</v>
      </c>
    </row>
    <row r="34" spans="2:15" x14ac:dyDescent="0.25">
      <c r="B34" s="2">
        <v>28</v>
      </c>
      <c r="C34">
        <v>11</v>
      </c>
      <c r="D34">
        <v>8</v>
      </c>
      <c r="E34">
        <v>318</v>
      </c>
      <c r="F34">
        <v>210</v>
      </c>
      <c r="G34">
        <v>4382</v>
      </c>
      <c r="H34">
        <v>13.5</v>
      </c>
      <c r="I34">
        <v>70</v>
      </c>
      <c r="J34">
        <f t="shared" si="0"/>
        <v>1</v>
      </c>
      <c r="K34">
        <f t="shared" si="1"/>
        <v>0</v>
      </c>
      <c r="L34">
        <f t="shared" si="2"/>
        <v>0</v>
      </c>
      <c r="M34" s="15" t="str">
        <f t="array" ref="M34">IF(ISNUMBER(SUM(ABS(C34:L34))),"Yes","No")</f>
        <v>Yes</v>
      </c>
      <c r="N34">
        <v>1</v>
      </c>
      <c r="O34" t="s">
        <v>27</v>
      </c>
    </row>
    <row r="35" spans="2:15" x14ac:dyDescent="0.25">
      <c r="B35" s="2">
        <v>29</v>
      </c>
      <c r="C35">
        <v>9</v>
      </c>
      <c r="D35">
        <v>8</v>
      </c>
      <c r="E35">
        <v>304</v>
      </c>
      <c r="F35">
        <v>193</v>
      </c>
      <c r="G35">
        <v>4732</v>
      </c>
      <c r="H35">
        <v>18.5</v>
      </c>
      <c r="I35">
        <v>70</v>
      </c>
      <c r="J35">
        <f t="shared" si="0"/>
        <v>1</v>
      </c>
      <c r="K35">
        <f t="shared" si="1"/>
        <v>0</v>
      </c>
      <c r="L35">
        <f t="shared" si="2"/>
        <v>0</v>
      </c>
      <c r="M35" s="15" t="str">
        <f t="array" ref="M35">IF(ISNUMBER(SUM(ABS(C35:L35))),"Yes","No")</f>
        <v>Yes</v>
      </c>
      <c r="N35">
        <v>1</v>
      </c>
      <c r="O35" t="s">
        <v>28</v>
      </c>
    </row>
    <row r="36" spans="2:15" x14ac:dyDescent="0.25">
      <c r="B36" s="2">
        <v>30</v>
      </c>
      <c r="C36">
        <v>27</v>
      </c>
      <c r="D36">
        <v>4</v>
      </c>
      <c r="E36">
        <v>97</v>
      </c>
      <c r="F36">
        <v>88</v>
      </c>
      <c r="G36">
        <v>2130</v>
      </c>
      <c r="H36">
        <v>14.5</v>
      </c>
      <c r="I36">
        <v>71</v>
      </c>
      <c r="J36">
        <f t="shared" si="0"/>
        <v>0</v>
      </c>
      <c r="K36">
        <f t="shared" si="1"/>
        <v>0</v>
      </c>
      <c r="L36">
        <f t="shared" si="2"/>
        <v>1</v>
      </c>
      <c r="M36" s="15" t="str">
        <f t="array" ref="M36">IF(ISNUMBER(SUM(ABS(C36:L36))),"Yes","No")</f>
        <v>Yes</v>
      </c>
      <c r="N36">
        <v>3</v>
      </c>
      <c r="O36" t="s">
        <v>18</v>
      </c>
    </row>
    <row r="37" spans="2:15" x14ac:dyDescent="0.25">
      <c r="B37" s="2">
        <v>31</v>
      </c>
      <c r="C37">
        <v>28</v>
      </c>
      <c r="D37">
        <v>4</v>
      </c>
      <c r="E37">
        <v>140</v>
      </c>
      <c r="F37">
        <v>90</v>
      </c>
      <c r="G37">
        <v>2264</v>
      </c>
      <c r="H37">
        <v>15.5</v>
      </c>
      <c r="I37">
        <v>71</v>
      </c>
      <c r="J37">
        <f t="shared" si="0"/>
        <v>1</v>
      </c>
      <c r="K37">
        <f t="shared" si="1"/>
        <v>0</v>
      </c>
      <c r="L37">
        <f t="shared" si="2"/>
        <v>0</v>
      </c>
      <c r="M37" s="15" t="str">
        <f t="array" ref="M37">IF(ISNUMBER(SUM(ABS(C37:L37))),"Yes","No")</f>
        <v>Yes</v>
      </c>
      <c r="N37">
        <v>1</v>
      </c>
      <c r="O37" t="s">
        <v>29</v>
      </c>
    </row>
    <row r="38" spans="2:15" x14ac:dyDescent="0.25">
      <c r="B38" s="2">
        <v>32</v>
      </c>
      <c r="C38">
        <v>25</v>
      </c>
      <c r="D38">
        <v>4</v>
      </c>
      <c r="E38">
        <v>113</v>
      </c>
      <c r="F38">
        <v>95</v>
      </c>
      <c r="G38">
        <v>2228</v>
      </c>
      <c r="H38">
        <v>14</v>
      </c>
      <c r="I38">
        <v>71</v>
      </c>
      <c r="J38">
        <f t="shared" si="0"/>
        <v>0</v>
      </c>
      <c r="K38">
        <f t="shared" si="1"/>
        <v>0</v>
      </c>
      <c r="L38">
        <f t="shared" si="2"/>
        <v>1</v>
      </c>
      <c r="M38" s="15" t="str">
        <f t="array" ref="M38">IF(ISNUMBER(SUM(ABS(C38:L38))),"Yes","No")</f>
        <v>Yes</v>
      </c>
      <c r="N38">
        <v>3</v>
      </c>
      <c r="O38" t="s">
        <v>30</v>
      </c>
    </row>
    <row r="39" spans="2:15" s="3" customFormat="1" x14ac:dyDescent="0.25">
      <c r="B39" s="4">
        <v>33</v>
      </c>
      <c r="C39" s="3">
        <v>25</v>
      </c>
      <c r="D39" s="3">
        <v>4</v>
      </c>
      <c r="E39" s="3">
        <v>98</v>
      </c>
      <c r="F39" s="3" t="s">
        <v>305</v>
      </c>
      <c r="G39" s="3">
        <v>2046</v>
      </c>
      <c r="H39" s="3">
        <v>19</v>
      </c>
      <c r="I39" s="3">
        <v>71</v>
      </c>
      <c r="J39" s="3">
        <f t="shared" si="0"/>
        <v>1</v>
      </c>
      <c r="K39" s="3">
        <f t="shared" si="1"/>
        <v>0</v>
      </c>
      <c r="L39" s="3">
        <f t="shared" si="2"/>
        <v>0</v>
      </c>
      <c r="M39" s="15" t="str">
        <f t="array" ref="M39">IF(ISNUMBER(SUM(ABS(C39:L39))),"Yes","No")</f>
        <v>No</v>
      </c>
      <c r="N39" s="3">
        <v>1</v>
      </c>
      <c r="O39" s="3" t="s">
        <v>31</v>
      </c>
    </row>
    <row r="40" spans="2:15" x14ac:dyDescent="0.25">
      <c r="B40" s="2">
        <v>34</v>
      </c>
      <c r="C40">
        <v>19</v>
      </c>
      <c r="D40">
        <v>6</v>
      </c>
      <c r="E40">
        <v>232</v>
      </c>
      <c r="F40">
        <v>100</v>
      </c>
      <c r="G40">
        <v>2634</v>
      </c>
      <c r="H40">
        <v>13</v>
      </c>
      <c r="I40">
        <v>71</v>
      </c>
      <c r="J40">
        <f t="shared" si="0"/>
        <v>1</v>
      </c>
      <c r="K40">
        <f t="shared" si="1"/>
        <v>0</v>
      </c>
      <c r="L40">
        <f t="shared" si="2"/>
        <v>0</v>
      </c>
      <c r="M40" s="15" t="str">
        <f t="array" ref="M40">IF(ISNUMBER(SUM(ABS(C40:L40))),"Yes","No")</f>
        <v>Yes</v>
      </c>
      <c r="N40">
        <v>1</v>
      </c>
      <c r="O40" t="s">
        <v>24</v>
      </c>
    </row>
    <row r="41" spans="2:15" x14ac:dyDescent="0.25">
      <c r="B41" s="2">
        <v>35</v>
      </c>
      <c r="C41">
        <v>16</v>
      </c>
      <c r="D41">
        <v>6</v>
      </c>
      <c r="E41">
        <v>225</v>
      </c>
      <c r="F41">
        <v>105</v>
      </c>
      <c r="G41">
        <v>3439</v>
      </c>
      <c r="H41">
        <v>15.5</v>
      </c>
      <c r="I41">
        <v>71</v>
      </c>
      <c r="J41">
        <f t="shared" si="0"/>
        <v>1</v>
      </c>
      <c r="K41">
        <f t="shared" si="1"/>
        <v>0</v>
      </c>
      <c r="L41">
        <f t="shared" si="2"/>
        <v>0</v>
      </c>
      <c r="M41" s="15" t="str">
        <f t="array" ref="M41">IF(ISNUMBER(SUM(ABS(C41:L41))),"Yes","No")</f>
        <v>Yes</v>
      </c>
      <c r="N41">
        <v>1</v>
      </c>
      <c r="O41" t="s">
        <v>32</v>
      </c>
    </row>
    <row r="42" spans="2:15" x14ac:dyDescent="0.25">
      <c r="B42" s="2">
        <v>36</v>
      </c>
      <c r="C42">
        <v>17</v>
      </c>
      <c r="D42">
        <v>6</v>
      </c>
      <c r="E42">
        <v>250</v>
      </c>
      <c r="F42">
        <v>100</v>
      </c>
      <c r="G42">
        <v>3329</v>
      </c>
      <c r="H42">
        <v>15.5</v>
      </c>
      <c r="I42">
        <v>71</v>
      </c>
      <c r="J42">
        <f t="shared" si="0"/>
        <v>1</v>
      </c>
      <c r="K42">
        <f t="shared" si="1"/>
        <v>0</v>
      </c>
      <c r="L42">
        <f t="shared" si="2"/>
        <v>0</v>
      </c>
      <c r="M42" s="15" t="str">
        <f t="array" ref="M42">IF(ISNUMBER(SUM(ABS(C42:L42))),"Yes","No")</f>
        <v>Yes</v>
      </c>
      <c r="N42">
        <v>1</v>
      </c>
      <c r="O42" t="s">
        <v>0</v>
      </c>
    </row>
    <row r="43" spans="2:15" x14ac:dyDescent="0.25">
      <c r="B43" s="2">
        <v>37</v>
      </c>
      <c r="C43">
        <v>19</v>
      </c>
      <c r="D43">
        <v>6</v>
      </c>
      <c r="E43">
        <v>250</v>
      </c>
      <c r="F43">
        <v>88</v>
      </c>
      <c r="G43">
        <v>3302</v>
      </c>
      <c r="H43">
        <v>15.5</v>
      </c>
      <c r="I43">
        <v>71</v>
      </c>
      <c r="J43">
        <f t="shared" si="0"/>
        <v>1</v>
      </c>
      <c r="K43">
        <f t="shared" si="1"/>
        <v>0</v>
      </c>
      <c r="L43">
        <f t="shared" si="2"/>
        <v>0</v>
      </c>
      <c r="M43" s="15" t="str">
        <f t="array" ref="M43">IF(ISNUMBER(SUM(ABS(C43:L43))),"Yes","No")</f>
        <v>Yes</v>
      </c>
      <c r="N43">
        <v>1</v>
      </c>
      <c r="O43" t="s">
        <v>33</v>
      </c>
    </row>
    <row r="44" spans="2:15" x14ac:dyDescent="0.25">
      <c r="B44" s="2">
        <v>38</v>
      </c>
      <c r="C44">
        <v>18</v>
      </c>
      <c r="D44">
        <v>6</v>
      </c>
      <c r="E44">
        <v>232</v>
      </c>
      <c r="F44">
        <v>100</v>
      </c>
      <c r="G44">
        <v>3288</v>
      </c>
      <c r="H44">
        <v>15.5</v>
      </c>
      <c r="I44">
        <v>71</v>
      </c>
      <c r="J44">
        <f t="shared" si="0"/>
        <v>1</v>
      </c>
      <c r="K44">
        <f t="shared" si="1"/>
        <v>0</v>
      </c>
      <c r="L44">
        <f t="shared" si="2"/>
        <v>0</v>
      </c>
      <c r="M44" s="15" t="str">
        <f t="array" ref="M44">IF(ISNUMBER(SUM(ABS(C44:L44))),"Yes","No")</f>
        <v>Yes</v>
      </c>
      <c r="N44">
        <v>1</v>
      </c>
      <c r="O44" t="s">
        <v>34</v>
      </c>
    </row>
    <row r="45" spans="2:15" x14ac:dyDescent="0.25">
      <c r="B45" s="2">
        <v>39</v>
      </c>
      <c r="C45">
        <v>14</v>
      </c>
      <c r="D45">
        <v>8</v>
      </c>
      <c r="E45">
        <v>350</v>
      </c>
      <c r="F45">
        <v>165</v>
      </c>
      <c r="G45">
        <v>4209</v>
      </c>
      <c r="H45">
        <v>12</v>
      </c>
      <c r="I45">
        <v>71</v>
      </c>
      <c r="J45">
        <f t="shared" si="0"/>
        <v>1</v>
      </c>
      <c r="K45">
        <f t="shared" si="1"/>
        <v>0</v>
      </c>
      <c r="L45">
        <f t="shared" si="2"/>
        <v>0</v>
      </c>
      <c r="M45" s="15" t="str">
        <f t="array" ref="M45">IF(ISNUMBER(SUM(ABS(C45:L45))),"Yes","No")</f>
        <v>Yes</v>
      </c>
      <c r="N45">
        <v>1</v>
      </c>
      <c r="O45" t="s">
        <v>6</v>
      </c>
    </row>
    <row r="46" spans="2:15" x14ac:dyDescent="0.25">
      <c r="B46" s="2">
        <v>40</v>
      </c>
      <c r="C46">
        <v>14</v>
      </c>
      <c r="D46">
        <v>8</v>
      </c>
      <c r="E46">
        <v>400</v>
      </c>
      <c r="F46">
        <v>175</v>
      </c>
      <c r="G46">
        <v>4464</v>
      </c>
      <c r="H46">
        <v>11.5</v>
      </c>
      <c r="I46">
        <v>71</v>
      </c>
      <c r="J46">
        <f t="shared" si="0"/>
        <v>1</v>
      </c>
      <c r="K46">
        <f t="shared" si="1"/>
        <v>0</v>
      </c>
      <c r="L46">
        <f t="shared" si="2"/>
        <v>0</v>
      </c>
      <c r="M46" s="15" t="str">
        <f t="array" ref="M46">IF(ISNUMBER(SUM(ABS(C46:L46))),"Yes","No")</f>
        <v>Yes</v>
      </c>
      <c r="N46">
        <v>1</v>
      </c>
      <c r="O46" t="s">
        <v>35</v>
      </c>
    </row>
    <row r="47" spans="2:15" x14ac:dyDescent="0.25">
      <c r="B47" s="2">
        <v>41</v>
      </c>
      <c r="C47">
        <v>14</v>
      </c>
      <c r="D47">
        <v>8</v>
      </c>
      <c r="E47">
        <v>351</v>
      </c>
      <c r="F47">
        <v>153</v>
      </c>
      <c r="G47">
        <v>4154</v>
      </c>
      <c r="H47">
        <v>13.5</v>
      </c>
      <c r="I47">
        <v>71</v>
      </c>
      <c r="J47">
        <f t="shared" si="0"/>
        <v>1</v>
      </c>
      <c r="K47">
        <f t="shared" si="1"/>
        <v>0</v>
      </c>
      <c r="L47">
        <f t="shared" si="2"/>
        <v>0</v>
      </c>
      <c r="M47" s="15" t="str">
        <f t="array" ref="M47">IF(ISNUMBER(SUM(ABS(C47:L47))),"Yes","No")</f>
        <v>Yes</v>
      </c>
      <c r="N47">
        <v>1</v>
      </c>
      <c r="O47" t="s">
        <v>5</v>
      </c>
    </row>
    <row r="48" spans="2:15" x14ac:dyDescent="0.25">
      <c r="B48" s="2">
        <v>42</v>
      </c>
      <c r="C48">
        <v>14</v>
      </c>
      <c r="D48">
        <v>8</v>
      </c>
      <c r="E48">
        <v>318</v>
      </c>
      <c r="F48">
        <v>150</v>
      </c>
      <c r="G48">
        <v>4096</v>
      </c>
      <c r="H48">
        <v>13</v>
      </c>
      <c r="I48">
        <v>71</v>
      </c>
      <c r="J48">
        <f t="shared" si="0"/>
        <v>1</v>
      </c>
      <c r="K48">
        <f t="shared" si="1"/>
        <v>0</v>
      </c>
      <c r="L48">
        <f t="shared" si="2"/>
        <v>0</v>
      </c>
      <c r="M48" s="15" t="str">
        <f t="array" ref="M48">IF(ISNUMBER(SUM(ABS(C48:L48))),"Yes","No")</f>
        <v>Yes</v>
      </c>
      <c r="N48">
        <v>1</v>
      </c>
      <c r="O48" t="s">
        <v>7</v>
      </c>
    </row>
    <row r="49" spans="2:15" x14ac:dyDescent="0.25">
      <c r="B49" s="2">
        <v>43</v>
      </c>
      <c r="C49">
        <v>12</v>
      </c>
      <c r="D49">
        <v>8</v>
      </c>
      <c r="E49">
        <v>383</v>
      </c>
      <c r="F49">
        <v>180</v>
      </c>
      <c r="G49">
        <v>4955</v>
      </c>
      <c r="H49">
        <v>11.5</v>
      </c>
      <c r="I49">
        <v>71</v>
      </c>
      <c r="J49">
        <f t="shared" si="0"/>
        <v>1</v>
      </c>
      <c r="K49">
        <f t="shared" si="1"/>
        <v>0</v>
      </c>
      <c r="L49">
        <f t="shared" si="2"/>
        <v>0</v>
      </c>
      <c r="M49" s="15" t="str">
        <f t="array" ref="M49">IF(ISNUMBER(SUM(ABS(C49:L49))),"Yes","No")</f>
        <v>Yes</v>
      </c>
      <c r="N49">
        <v>1</v>
      </c>
      <c r="O49" t="s">
        <v>36</v>
      </c>
    </row>
    <row r="50" spans="2:15" x14ac:dyDescent="0.25">
      <c r="B50" s="2">
        <v>44</v>
      </c>
      <c r="C50">
        <v>13</v>
      </c>
      <c r="D50">
        <v>8</v>
      </c>
      <c r="E50">
        <v>400</v>
      </c>
      <c r="F50">
        <v>170</v>
      </c>
      <c r="G50">
        <v>4746</v>
      </c>
      <c r="H50">
        <v>12</v>
      </c>
      <c r="I50">
        <v>71</v>
      </c>
      <c r="J50">
        <f t="shared" si="0"/>
        <v>1</v>
      </c>
      <c r="K50">
        <f t="shared" si="1"/>
        <v>0</v>
      </c>
      <c r="L50">
        <f t="shared" si="2"/>
        <v>0</v>
      </c>
      <c r="M50" s="15" t="str">
        <f t="array" ref="M50">IF(ISNUMBER(SUM(ABS(C50:L50))),"Yes","No")</f>
        <v>Yes</v>
      </c>
      <c r="N50">
        <v>1</v>
      </c>
      <c r="O50" t="s">
        <v>37</v>
      </c>
    </row>
    <row r="51" spans="2:15" x14ac:dyDescent="0.25">
      <c r="B51" s="2">
        <v>45</v>
      </c>
      <c r="C51">
        <v>13</v>
      </c>
      <c r="D51">
        <v>8</v>
      </c>
      <c r="E51">
        <v>400</v>
      </c>
      <c r="F51">
        <v>175</v>
      </c>
      <c r="G51">
        <v>5140</v>
      </c>
      <c r="H51">
        <v>12</v>
      </c>
      <c r="I51">
        <v>71</v>
      </c>
      <c r="J51">
        <f t="shared" si="0"/>
        <v>1</v>
      </c>
      <c r="K51">
        <f t="shared" si="1"/>
        <v>0</v>
      </c>
      <c r="L51">
        <f t="shared" si="2"/>
        <v>0</v>
      </c>
      <c r="M51" s="15" t="str">
        <f t="array" ref="M51">IF(ISNUMBER(SUM(ABS(C51:L51))),"Yes","No")</f>
        <v>Yes</v>
      </c>
      <c r="N51">
        <v>1</v>
      </c>
      <c r="O51" t="s">
        <v>38</v>
      </c>
    </row>
    <row r="52" spans="2:15" x14ac:dyDescent="0.25">
      <c r="B52" s="2">
        <v>46</v>
      </c>
      <c r="C52">
        <v>18</v>
      </c>
      <c r="D52">
        <v>6</v>
      </c>
      <c r="E52">
        <v>258</v>
      </c>
      <c r="F52">
        <v>110</v>
      </c>
      <c r="G52">
        <v>2962</v>
      </c>
      <c r="H52">
        <v>13.5</v>
      </c>
      <c r="I52">
        <v>71</v>
      </c>
      <c r="J52">
        <f t="shared" si="0"/>
        <v>1</v>
      </c>
      <c r="K52">
        <f t="shared" si="1"/>
        <v>0</v>
      </c>
      <c r="L52">
        <f t="shared" si="2"/>
        <v>0</v>
      </c>
      <c r="M52" s="15" t="str">
        <f t="array" ref="M52">IF(ISNUMBER(SUM(ABS(C52:L52))),"Yes","No")</f>
        <v>Yes</v>
      </c>
      <c r="N52">
        <v>1</v>
      </c>
      <c r="O52" t="s">
        <v>39</v>
      </c>
    </row>
    <row r="53" spans="2:15" x14ac:dyDescent="0.25">
      <c r="B53" s="2">
        <v>47</v>
      </c>
      <c r="C53">
        <v>22</v>
      </c>
      <c r="D53">
        <v>4</v>
      </c>
      <c r="E53">
        <v>140</v>
      </c>
      <c r="F53">
        <v>72</v>
      </c>
      <c r="G53">
        <v>2408</v>
      </c>
      <c r="H53">
        <v>19</v>
      </c>
      <c r="I53">
        <v>71</v>
      </c>
      <c r="J53">
        <f t="shared" si="0"/>
        <v>1</v>
      </c>
      <c r="K53">
        <f t="shared" si="1"/>
        <v>0</v>
      </c>
      <c r="L53">
        <f t="shared" si="2"/>
        <v>0</v>
      </c>
      <c r="M53" s="15" t="str">
        <f t="array" ref="M53">IF(ISNUMBER(SUM(ABS(C53:L53))),"Yes","No")</f>
        <v>Yes</v>
      </c>
      <c r="N53">
        <v>1</v>
      </c>
      <c r="O53" t="s">
        <v>40</v>
      </c>
    </row>
    <row r="54" spans="2:15" x14ac:dyDescent="0.25">
      <c r="B54" s="2">
        <v>48</v>
      </c>
      <c r="C54">
        <v>19</v>
      </c>
      <c r="D54">
        <v>6</v>
      </c>
      <c r="E54">
        <v>250</v>
      </c>
      <c r="F54">
        <v>100</v>
      </c>
      <c r="G54">
        <v>3282</v>
      </c>
      <c r="H54">
        <v>15</v>
      </c>
      <c r="I54">
        <v>71</v>
      </c>
      <c r="J54">
        <f t="shared" si="0"/>
        <v>1</v>
      </c>
      <c r="K54">
        <f t="shared" si="1"/>
        <v>0</v>
      </c>
      <c r="L54">
        <f t="shared" si="2"/>
        <v>0</v>
      </c>
      <c r="M54" s="15" t="str">
        <f t="array" ref="M54">IF(ISNUMBER(SUM(ABS(C54:L54))),"Yes","No")</f>
        <v>Yes</v>
      </c>
      <c r="N54">
        <v>1</v>
      </c>
      <c r="O54" t="s">
        <v>41</v>
      </c>
    </row>
    <row r="55" spans="2:15" x14ac:dyDescent="0.25">
      <c r="B55" s="2">
        <v>49</v>
      </c>
      <c r="C55">
        <v>18</v>
      </c>
      <c r="D55">
        <v>6</v>
      </c>
      <c r="E55">
        <v>250</v>
      </c>
      <c r="F55">
        <v>88</v>
      </c>
      <c r="G55">
        <v>3139</v>
      </c>
      <c r="H55">
        <v>14.5</v>
      </c>
      <c r="I55">
        <v>71</v>
      </c>
      <c r="J55">
        <f t="shared" si="0"/>
        <v>1</v>
      </c>
      <c r="K55">
        <f t="shared" si="1"/>
        <v>0</v>
      </c>
      <c r="L55">
        <f t="shared" si="2"/>
        <v>0</v>
      </c>
      <c r="M55" s="15" t="str">
        <f t="array" ref="M55">IF(ISNUMBER(SUM(ABS(C55:L55))),"Yes","No")</f>
        <v>Yes</v>
      </c>
      <c r="N55">
        <v>1</v>
      </c>
      <c r="O55" t="s">
        <v>42</v>
      </c>
    </row>
    <row r="56" spans="2:15" x14ac:dyDescent="0.25">
      <c r="B56" s="2">
        <v>50</v>
      </c>
      <c r="C56">
        <v>23</v>
      </c>
      <c r="D56">
        <v>4</v>
      </c>
      <c r="E56">
        <v>122</v>
      </c>
      <c r="F56">
        <v>86</v>
      </c>
      <c r="G56">
        <v>2220</v>
      </c>
      <c r="H56">
        <v>14</v>
      </c>
      <c r="I56">
        <v>71</v>
      </c>
      <c r="J56">
        <f t="shared" si="0"/>
        <v>1</v>
      </c>
      <c r="K56">
        <f t="shared" si="1"/>
        <v>0</v>
      </c>
      <c r="L56">
        <f t="shared" si="2"/>
        <v>0</v>
      </c>
      <c r="M56" s="15" t="str">
        <f t="array" ref="M56">IF(ISNUMBER(SUM(ABS(C56:L56))),"Yes","No")</f>
        <v>Yes</v>
      </c>
      <c r="N56">
        <v>1</v>
      </c>
      <c r="O56" t="s">
        <v>43</v>
      </c>
    </row>
    <row r="57" spans="2:15" x14ac:dyDescent="0.25">
      <c r="B57" s="2">
        <v>51</v>
      </c>
      <c r="C57">
        <v>28</v>
      </c>
      <c r="D57">
        <v>4</v>
      </c>
      <c r="E57">
        <v>116</v>
      </c>
      <c r="F57">
        <v>90</v>
      </c>
      <c r="G57">
        <v>2123</v>
      </c>
      <c r="H57">
        <v>14</v>
      </c>
      <c r="I57">
        <v>71</v>
      </c>
      <c r="J57">
        <f t="shared" si="0"/>
        <v>0</v>
      </c>
      <c r="K57">
        <f t="shared" si="1"/>
        <v>1</v>
      </c>
      <c r="L57">
        <f t="shared" si="2"/>
        <v>0</v>
      </c>
      <c r="M57" s="15" t="str">
        <f t="array" ref="M57">IF(ISNUMBER(SUM(ABS(C57:L57))),"Yes","No")</f>
        <v>Yes</v>
      </c>
      <c r="N57">
        <v>2</v>
      </c>
      <c r="O57" t="s">
        <v>44</v>
      </c>
    </row>
    <row r="58" spans="2:15" x14ac:dyDescent="0.25">
      <c r="B58" s="2">
        <v>52</v>
      </c>
      <c r="C58">
        <v>30</v>
      </c>
      <c r="D58">
        <v>4</v>
      </c>
      <c r="E58">
        <v>79</v>
      </c>
      <c r="F58">
        <v>70</v>
      </c>
      <c r="G58">
        <v>2074</v>
      </c>
      <c r="H58">
        <v>19.5</v>
      </c>
      <c r="I58">
        <v>71</v>
      </c>
      <c r="J58">
        <f t="shared" si="0"/>
        <v>0</v>
      </c>
      <c r="K58">
        <f t="shared" si="1"/>
        <v>1</v>
      </c>
      <c r="L58">
        <f t="shared" si="2"/>
        <v>0</v>
      </c>
      <c r="M58" s="15" t="str">
        <f t="array" ref="M58">IF(ISNUMBER(SUM(ABS(C58:L58))),"Yes","No")</f>
        <v>Yes</v>
      </c>
      <c r="N58">
        <v>2</v>
      </c>
      <c r="O58" t="s">
        <v>45</v>
      </c>
    </row>
    <row r="59" spans="2:15" x14ac:dyDescent="0.25">
      <c r="B59" s="2">
        <v>53</v>
      </c>
      <c r="C59">
        <v>30</v>
      </c>
      <c r="D59">
        <v>4</v>
      </c>
      <c r="E59">
        <v>88</v>
      </c>
      <c r="F59">
        <v>76</v>
      </c>
      <c r="G59">
        <v>2065</v>
      </c>
      <c r="H59">
        <v>14.5</v>
      </c>
      <c r="I59">
        <v>71</v>
      </c>
      <c r="J59">
        <f t="shared" si="0"/>
        <v>0</v>
      </c>
      <c r="K59">
        <f t="shared" si="1"/>
        <v>1</v>
      </c>
      <c r="L59">
        <f t="shared" si="2"/>
        <v>0</v>
      </c>
      <c r="M59" s="15" t="str">
        <f t="array" ref="M59">IF(ISNUMBER(SUM(ABS(C59:L59))),"Yes","No")</f>
        <v>Yes</v>
      </c>
      <c r="N59">
        <v>2</v>
      </c>
      <c r="O59" t="s">
        <v>46</v>
      </c>
    </row>
    <row r="60" spans="2:15" x14ac:dyDescent="0.25">
      <c r="B60" s="2">
        <v>54</v>
      </c>
      <c r="C60">
        <v>31</v>
      </c>
      <c r="D60">
        <v>4</v>
      </c>
      <c r="E60">
        <v>71</v>
      </c>
      <c r="F60">
        <v>65</v>
      </c>
      <c r="G60">
        <v>1773</v>
      </c>
      <c r="H60">
        <v>19</v>
      </c>
      <c r="I60">
        <v>71</v>
      </c>
      <c r="J60">
        <f t="shared" si="0"/>
        <v>0</v>
      </c>
      <c r="K60">
        <f t="shared" si="1"/>
        <v>0</v>
      </c>
      <c r="L60">
        <f t="shared" si="2"/>
        <v>1</v>
      </c>
      <c r="M60" s="15" t="str">
        <f t="array" ref="M60">IF(ISNUMBER(SUM(ABS(C60:L60))),"Yes","No")</f>
        <v>Yes</v>
      </c>
      <c r="N60">
        <v>3</v>
      </c>
      <c r="O60" t="s">
        <v>47</v>
      </c>
    </row>
    <row r="61" spans="2:15" x14ac:dyDescent="0.25">
      <c r="B61" s="2">
        <v>55</v>
      </c>
      <c r="C61">
        <v>35</v>
      </c>
      <c r="D61">
        <v>4</v>
      </c>
      <c r="E61">
        <v>72</v>
      </c>
      <c r="F61">
        <v>69</v>
      </c>
      <c r="G61">
        <v>1613</v>
      </c>
      <c r="H61">
        <v>18</v>
      </c>
      <c r="I61">
        <v>71</v>
      </c>
      <c r="J61">
        <f t="shared" si="0"/>
        <v>0</v>
      </c>
      <c r="K61">
        <f t="shared" si="1"/>
        <v>0</v>
      </c>
      <c r="L61">
        <f t="shared" si="2"/>
        <v>1</v>
      </c>
      <c r="M61" s="15" t="str">
        <f t="array" ref="M61">IF(ISNUMBER(SUM(ABS(C61:L61))),"Yes","No")</f>
        <v>Yes</v>
      </c>
      <c r="N61">
        <v>3</v>
      </c>
      <c r="O61" t="s">
        <v>48</v>
      </c>
    </row>
    <row r="62" spans="2:15" x14ac:dyDescent="0.25">
      <c r="B62" s="2">
        <v>56</v>
      </c>
      <c r="C62">
        <v>27</v>
      </c>
      <c r="D62">
        <v>4</v>
      </c>
      <c r="E62">
        <v>97</v>
      </c>
      <c r="F62">
        <v>60</v>
      </c>
      <c r="G62">
        <v>1834</v>
      </c>
      <c r="H62">
        <v>19</v>
      </c>
      <c r="I62">
        <v>71</v>
      </c>
      <c r="J62">
        <f t="shared" si="0"/>
        <v>0</v>
      </c>
      <c r="K62">
        <f t="shared" si="1"/>
        <v>1</v>
      </c>
      <c r="L62">
        <f t="shared" si="2"/>
        <v>0</v>
      </c>
      <c r="M62" s="15" t="str">
        <f t="array" ref="M62">IF(ISNUMBER(SUM(ABS(C62:L62))),"Yes","No")</f>
        <v>Yes</v>
      </c>
      <c r="N62">
        <v>2</v>
      </c>
      <c r="O62" t="s">
        <v>49</v>
      </c>
    </row>
    <row r="63" spans="2:15" x14ac:dyDescent="0.25">
      <c r="B63" s="2">
        <v>57</v>
      </c>
      <c r="C63">
        <v>26</v>
      </c>
      <c r="D63">
        <v>4</v>
      </c>
      <c r="E63">
        <v>91</v>
      </c>
      <c r="F63">
        <v>70</v>
      </c>
      <c r="G63">
        <v>1955</v>
      </c>
      <c r="H63">
        <v>20.5</v>
      </c>
      <c r="I63">
        <v>71</v>
      </c>
      <c r="J63">
        <f t="shared" si="0"/>
        <v>1</v>
      </c>
      <c r="K63">
        <f t="shared" si="1"/>
        <v>0</v>
      </c>
      <c r="L63">
        <f t="shared" si="2"/>
        <v>0</v>
      </c>
      <c r="M63" s="15" t="str">
        <f t="array" ref="M63">IF(ISNUMBER(SUM(ABS(C63:L63))),"Yes","No")</f>
        <v>Yes</v>
      </c>
      <c r="N63">
        <v>1</v>
      </c>
      <c r="O63" t="s">
        <v>50</v>
      </c>
    </row>
    <row r="64" spans="2:15" x14ac:dyDescent="0.25">
      <c r="B64" s="2">
        <v>58</v>
      </c>
      <c r="C64">
        <v>24</v>
      </c>
      <c r="D64">
        <v>4</v>
      </c>
      <c r="E64">
        <v>113</v>
      </c>
      <c r="F64">
        <v>95</v>
      </c>
      <c r="G64">
        <v>2278</v>
      </c>
      <c r="H64">
        <v>15.5</v>
      </c>
      <c r="I64">
        <v>72</v>
      </c>
      <c r="J64">
        <f t="shared" si="0"/>
        <v>0</v>
      </c>
      <c r="K64">
        <f t="shared" si="1"/>
        <v>0</v>
      </c>
      <c r="L64">
        <f t="shared" si="2"/>
        <v>1</v>
      </c>
      <c r="M64" s="15" t="str">
        <f t="array" ref="M64">IF(ISNUMBER(SUM(ABS(C64:L64))),"Yes","No")</f>
        <v>Yes</v>
      </c>
      <c r="N64">
        <v>3</v>
      </c>
      <c r="O64" t="s">
        <v>51</v>
      </c>
    </row>
    <row r="65" spans="2:15" x14ac:dyDescent="0.25">
      <c r="B65" s="2">
        <v>59</v>
      </c>
      <c r="C65">
        <v>25</v>
      </c>
      <c r="D65">
        <v>4</v>
      </c>
      <c r="E65">
        <v>97.5</v>
      </c>
      <c r="F65">
        <v>80</v>
      </c>
      <c r="G65">
        <v>2126</v>
      </c>
      <c r="H65">
        <v>17</v>
      </c>
      <c r="I65">
        <v>72</v>
      </c>
      <c r="J65">
        <f t="shared" si="0"/>
        <v>1</v>
      </c>
      <c r="K65">
        <f t="shared" si="1"/>
        <v>0</v>
      </c>
      <c r="L65">
        <f t="shared" si="2"/>
        <v>0</v>
      </c>
      <c r="M65" s="15" t="str">
        <f t="array" ref="M65">IF(ISNUMBER(SUM(ABS(C65:L65))),"Yes","No")</f>
        <v>Yes</v>
      </c>
      <c r="N65">
        <v>1</v>
      </c>
      <c r="O65" t="s">
        <v>52</v>
      </c>
    </row>
    <row r="66" spans="2:15" x14ac:dyDescent="0.25">
      <c r="B66" s="2">
        <v>60</v>
      </c>
      <c r="C66">
        <v>23</v>
      </c>
      <c r="D66">
        <v>4</v>
      </c>
      <c r="E66">
        <v>97</v>
      </c>
      <c r="F66">
        <v>54</v>
      </c>
      <c r="G66">
        <v>2254</v>
      </c>
      <c r="H66">
        <v>23.5</v>
      </c>
      <c r="I66">
        <v>72</v>
      </c>
      <c r="J66">
        <f t="shared" si="0"/>
        <v>0</v>
      </c>
      <c r="K66">
        <f t="shared" si="1"/>
        <v>1</v>
      </c>
      <c r="L66">
        <f t="shared" si="2"/>
        <v>0</v>
      </c>
      <c r="M66" s="15" t="str">
        <f t="array" ref="M66">IF(ISNUMBER(SUM(ABS(C66:L66))),"Yes","No")</f>
        <v>Yes</v>
      </c>
      <c r="N66">
        <v>2</v>
      </c>
      <c r="O66" t="s">
        <v>53</v>
      </c>
    </row>
    <row r="67" spans="2:15" x14ac:dyDescent="0.25">
      <c r="B67" s="2">
        <v>61</v>
      </c>
      <c r="C67">
        <v>20</v>
      </c>
      <c r="D67">
        <v>4</v>
      </c>
      <c r="E67">
        <v>140</v>
      </c>
      <c r="F67">
        <v>90</v>
      </c>
      <c r="G67">
        <v>2408</v>
      </c>
      <c r="H67">
        <v>19.5</v>
      </c>
      <c r="I67">
        <v>72</v>
      </c>
      <c r="J67">
        <f t="shared" si="0"/>
        <v>1</v>
      </c>
      <c r="K67">
        <f t="shared" si="1"/>
        <v>0</v>
      </c>
      <c r="L67">
        <f t="shared" si="2"/>
        <v>0</v>
      </c>
      <c r="M67" s="15" t="str">
        <f t="array" ref="M67">IF(ISNUMBER(SUM(ABS(C67:L67))),"Yes","No")</f>
        <v>Yes</v>
      </c>
      <c r="N67">
        <v>1</v>
      </c>
      <c r="O67" t="s">
        <v>54</v>
      </c>
    </row>
    <row r="68" spans="2:15" x14ac:dyDescent="0.25">
      <c r="B68" s="2">
        <v>62</v>
      </c>
      <c r="C68">
        <v>21</v>
      </c>
      <c r="D68">
        <v>4</v>
      </c>
      <c r="E68">
        <v>122</v>
      </c>
      <c r="F68">
        <v>86</v>
      </c>
      <c r="G68">
        <v>2226</v>
      </c>
      <c r="H68">
        <v>16.5</v>
      </c>
      <c r="I68">
        <v>72</v>
      </c>
      <c r="J68">
        <f t="shared" si="0"/>
        <v>1</v>
      </c>
      <c r="K68">
        <f t="shared" si="1"/>
        <v>0</v>
      </c>
      <c r="L68">
        <f t="shared" si="2"/>
        <v>0</v>
      </c>
      <c r="M68" s="15" t="str">
        <f t="array" ref="M68">IF(ISNUMBER(SUM(ABS(C68:L68))),"Yes","No")</f>
        <v>Yes</v>
      </c>
      <c r="N68">
        <v>1</v>
      </c>
      <c r="O68" t="s">
        <v>55</v>
      </c>
    </row>
    <row r="69" spans="2:15" x14ac:dyDescent="0.25">
      <c r="B69" s="2">
        <v>63</v>
      </c>
      <c r="C69">
        <v>13</v>
      </c>
      <c r="D69">
        <v>8</v>
      </c>
      <c r="E69">
        <v>350</v>
      </c>
      <c r="F69">
        <v>165</v>
      </c>
      <c r="G69">
        <v>4274</v>
      </c>
      <c r="H69">
        <v>12</v>
      </c>
      <c r="I69">
        <v>72</v>
      </c>
      <c r="J69">
        <f t="shared" si="0"/>
        <v>1</v>
      </c>
      <c r="K69">
        <f t="shared" si="1"/>
        <v>0</v>
      </c>
      <c r="L69">
        <f t="shared" si="2"/>
        <v>0</v>
      </c>
      <c r="M69" s="15" t="str">
        <f t="array" ref="M69">IF(ISNUMBER(SUM(ABS(C69:L69))),"Yes","No")</f>
        <v>Yes</v>
      </c>
      <c r="N69">
        <v>1</v>
      </c>
      <c r="O69" t="s">
        <v>6</v>
      </c>
    </row>
    <row r="70" spans="2:15" x14ac:dyDescent="0.25">
      <c r="B70" s="2">
        <v>64</v>
      </c>
      <c r="C70">
        <v>14</v>
      </c>
      <c r="D70">
        <v>8</v>
      </c>
      <c r="E70">
        <v>400</v>
      </c>
      <c r="F70">
        <v>175</v>
      </c>
      <c r="G70">
        <v>4385</v>
      </c>
      <c r="H70">
        <v>12</v>
      </c>
      <c r="I70">
        <v>72</v>
      </c>
      <c r="J70">
        <f t="shared" si="0"/>
        <v>1</v>
      </c>
      <c r="K70">
        <f t="shared" si="1"/>
        <v>0</v>
      </c>
      <c r="L70">
        <f t="shared" si="2"/>
        <v>0</v>
      </c>
      <c r="M70" s="15" t="str">
        <f t="array" ref="M70">IF(ISNUMBER(SUM(ABS(C70:L70))),"Yes","No")</f>
        <v>Yes</v>
      </c>
      <c r="N70">
        <v>1</v>
      </c>
      <c r="O70" t="s">
        <v>8</v>
      </c>
    </row>
    <row r="71" spans="2:15" x14ac:dyDescent="0.25">
      <c r="B71" s="2">
        <v>65</v>
      </c>
      <c r="C71">
        <v>15</v>
      </c>
      <c r="D71">
        <v>8</v>
      </c>
      <c r="E71">
        <v>318</v>
      </c>
      <c r="F71">
        <v>150</v>
      </c>
      <c r="G71">
        <v>4135</v>
      </c>
      <c r="H71">
        <v>13.5</v>
      </c>
      <c r="I71">
        <v>72</v>
      </c>
      <c r="J71">
        <f t="shared" ref="J71:J134" si="3">IF(N71=1,1,0)</f>
        <v>1</v>
      </c>
      <c r="K71">
        <f t="shared" ref="K71:K134" si="4">IF(N71=2,1,0)</f>
        <v>0</v>
      </c>
      <c r="L71">
        <f t="shared" ref="L71:L134" si="5">IF(N71=3,1,0)</f>
        <v>0</v>
      </c>
      <c r="M71" s="15" t="str">
        <f t="array" ref="M71">IF(ISNUMBER(SUM(ABS(C71:L71))),"Yes","No")</f>
        <v>Yes</v>
      </c>
      <c r="N71">
        <v>1</v>
      </c>
      <c r="O71" t="s">
        <v>7</v>
      </c>
    </row>
    <row r="72" spans="2:15" x14ac:dyDescent="0.25">
      <c r="B72" s="2">
        <v>66</v>
      </c>
      <c r="C72">
        <v>14</v>
      </c>
      <c r="D72">
        <v>8</v>
      </c>
      <c r="E72">
        <v>351</v>
      </c>
      <c r="F72">
        <v>153</v>
      </c>
      <c r="G72">
        <v>4129</v>
      </c>
      <c r="H72">
        <v>13</v>
      </c>
      <c r="I72">
        <v>72</v>
      </c>
      <c r="J72">
        <f t="shared" si="3"/>
        <v>1</v>
      </c>
      <c r="K72">
        <f t="shared" si="4"/>
        <v>0</v>
      </c>
      <c r="L72">
        <f t="shared" si="5"/>
        <v>0</v>
      </c>
      <c r="M72" s="15" t="str">
        <f t="array" ref="M72">IF(ISNUMBER(SUM(ABS(C72:L72))),"Yes","No")</f>
        <v>Yes</v>
      </c>
      <c r="N72">
        <v>1</v>
      </c>
      <c r="O72" t="s">
        <v>5</v>
      </c>
    </row>
    <row r="73" spans="2:15" x14ac:dyDescent="0.25">
      <c r="B73" s="2">
        <v>67</v>
      </c>
      <c r="C73">
        <v>17</v>
      </c>
      <c r="D73">
        <v>8</v>
      </c>
      <c r="E73">
        <v>304</v>
      </c>
      <c r="F73">
        <v>150</v>
      </c>
      <c r="G73">
        <v>3672</v>
      </c>
      <c r="H73">
        <v>11.5</v>
      </c>
      <c r="I73">
        <v>72</v>
      </c>
      <c r="J73">
        <f t="shared" si="3"/>
        <v>1</v>
      </c>
      <c r="K73">
        <f t="shared" si="4"/>
        <v>0</v>
      </c>
      <c r="L73">
        <f t="shared" si="5"/>
        <v>0</v>
      </c>
      <c r="M73" s="15" t="str">
        <f t="array" ref="M73">IF(ISNUMBER(SUM(ABS(C73:L73))),"Yes","No")</f>
        <v>Yes</v>
      </c>
      <c r="N73">
        <v>1</v>
      </c>
      <c r="O73" t="s">
        <v>56</v>
      </c>
    </row>
    <row r="74" spans="2:15" x14ac:dyDescent="0.25">
      <c r="B74" s="2">
        <v>68</v>
      </c>
      <c r="C74">
        <v>11</v>
      </c>
      <c r="D74">
        <v>8</v>
      </c>
      <c r="E74">
        <v>429</v>
      </c>
      <c r="F74">
        <v>208</v>
      </c>
      <c r="G74">
        <v>4633</v>
      </c>
      <c r="H74">
        <v>11</v>
      </c>
      <c r="I74">
        <v>72</v>
      </c>
      <c r="J74">
        <f t="shared" si="3"/>
        <v>1</v>
      </c>
      <c r="K74">
        <f t="shared" si="4"/>
        <v>0</v>
      </c>
      <c r="L74">
        <f t="shared" si="5"/>
        <v>0</v>
      </c>
      <c r="M74" s="15" t="str">
        <f t="array" ref="M74">IF(ISNUMBER(SUM(ABS(C74:L74))),"Yes","No")</f>
        <v>Yes</v>
      </c>
      <c r="N74">
        <v>1</v>
      </c>
      <c r="O74" t="s">
        <v>57</v>
      </c>
    </row>
    <row r="75" spans="2:15" x14ac:dyDescent="0.25">
      <c r="B75" s="2">
        <v>69</v>
      </c>
      <c r="C75">
        <v>13</v>
      </c>
      <c r="D75">
        <v>8</v>
      </c>
      <c r="E75">
        <v>350</v>
      </c>
      <c r="F75">
        <v>155</v>
      </c>
      <c r="G75">
        <v>4502</v>
      </c>
      <c r="H75">
        <v>13.5</v>
      </c>
      <c r="I75">
        <v>72</v>
      </c>
      <c r="J75">
        <f t="shared" si="3"/>
        <v>1</v>
      </c>
      <c r="K75">
        <f t="shared" si="4"/>
        <v>0</v>
      </c>
      <c r="L75">
        <f t="shared" si="5"/>
        <v>0</v>
      </c>
      <c r="M75" s="15" t="str">
        <f t="array" ref="M75">IF(ISNUMBER(SUM(ABS(C75:L75))),"Yes","No")</f>
        <v>Yes</v>
      </c>
      <c r="N75">
        <v>1</v>
      </c>
      <c r="O75" t="s">
        <v>58</v>
      </c>
    </row>
    <row r="76" spans="2:15" x14ac:dyDescent="0.25">
      <c r="B76" s="2">
        <v>70</v>
      </c>
      <c r="C76">
        <v>12</v>
      </c>
      <c r="D76">
        <v>8</v>
      </c>
      <c r="E76">
        <v>350</v>
      </c>
      <c r="F76">
        <v>160</v>
      </c>
      <c r="G76">
        <v>4456</v>
      </c>
      <c r="H76">
        <v>13.5</v>
      </c>
      <c r="I76">
        <v>72</v>
      </c>
      <c r="J76">
        <f t="shared" si="3"/>
        <v>1</v>
      </c>
      <c r="K76">
        <f t="shared" si="4"/>
        <v>0</v>
      </c>
      <c r="L76">
        <f t="shared" si="5"/>
        <v>0</v>
      </c>
      <c r="M76" s="15" t="str">
        <f t="array" ref="M76">IF(ISNUMBER(SUM(ABS(C76:L76))),"Yes","No")</f>
        <v>Yes</v>
      </c>
      <c r="N76">
        <v>1</v>
      </c>
      <c r="O76" t="s">
        <v>59</v>
      </c>
    </row>
    <row r="77" spans="2:15" x14ac:dyDescent="0.25">
      <c r="B77" s="2">
        <v>71</v>
      </c>
      <c r="C77">
        <v>13</v>
      </c>
      <c r="D77">
        <v>8</v>
      </c>
      <c r="E77">
        <v>400</v>
      </c>
      <c r="F77">
        <v>190</v>
      </c>
      <c r="G77">
        <v>4422</v>
      </c>
      <c r="H77">
        <v>12.5</v>
      </c>
      <c r="I77">
        <v>72</v>
      </c>
      <c r="J77">
        <f t="shared" si="3"/>
        <v>1</v>
      </c>
      <c r="K77">
        <f t="shared" si="4"/>
        <v>0</v>
      </c>
      <c r="L77">
        <f t="shared" si="5"/>
        <v>0</v>
      </c>
      <c r="M77" s="15" t="str">
        <f t="array" ref="M77">IF(ISNUMBER(SUM(ABS(C77:L77))),"Yes","No")</f>
        <v>Yes</v>
      </c>
      <c r="N77">
        <v>1</v>
      </c>
      <c r="O77" t="s">
        <v>60</v>
      </c>
    </row>
    <row r="78" spans="2:15" x14ac:dyDescent="0.25">
      <c r="B78" s="2">
        <v>72</v>
      </c>
      <c r="C78">
        <v>19</v>
      </c>
      <c r="D78">
        <v>3</v>
      </c>
      <c r="E78">
        <v>70</v>
      </c>
      <c r="F78">
        <v>97</v>
      </c>
      <c r="G78">
        <v>2330</v>
      </c>
      <c r="H78">
        <v>13.5</v>
      </c>
      <c r="I78">
        <v>72</v>
      </c>
      <c r="J78">
        <f t="shared" si="3"/>
        <v>0</v>
      </c>
      <c r="K78">
        <f t="shared" si="4"/>
        <v>0</v>
      </c>
      <c r="L78">
        <f t="shared" si="5"/>
        <v>1</v>
      </c>
      <c r="M78" s="15" t="str">
        <f t="array" ref="M78">IF(ISNUMBER(SUM(ABS(C78:L78))),"Yes","No")</f>
        <v>Yes</v>
      </c>
      <c r="N78">
        <v>3</v>
      </c>
      <c r="O78" t="s">
        <v>61</v>
      </c>
    </row>
    <row r="79" spans="2:15" x14ac:dyDescent="0.25">
      <c r="B79" s="2">
        <v>73</v>
      </c>
      <c r="C79">
        <v>15</v>
      </c>
      <c r="D79">
        <v>8</v>
      </c>
      <c r="E79">
        <v>304</v>
      </c>
      <c r="F79">
        <v>150</v>
      </c>
      <c r="G79">
        <v>3892</v>
      </c>
      <c r="H79">
        <v>12.5</v>
      </c>
      <c r="I79">
        <v>72</v>
      </c>
      <c r="J79">
        <f t="shared" si="3"/>
        <v>1</v>
      </c>
      <c r="K79">
        <f t="shared" si="4"/>
        <v>0</v>
      </c>
      <c r="L79">
        <f t="shared" si="5"/>
        <v>0</v>
      </c>
      <c r="M79" s="15" t="str">
        <f t="array" ref="M79">IF(ISNUMBER(SUM(ABS(C79:L79))),"Yes","No")</f>
        <v>Yes</v>
      </c>
      <c r="N79">
        <v>1</v>
      </c>
      <c r="O79" t="s">
        <v>62</v>
      </c>
    </row>
    <row r="80" spans="2:15" x14ac:dyDescent="0.25">
      <c r="B80" s="2">
        <v>74</v>
      </c>
      <c r="C80">
        <v>13</v>
      </c>
      <c r="D80">
        <v>8</v>
      </c>
      <c r="E80">
        <v>307</v>
      </c>
      <c r="F80">
        <v>130</v>
      </c>
      <c r="G80">
        <v>4098</v>
      </c>
      <c r="H80">
        <v>14</v>
      </c>
      <c r="I80">
        <v>72</v>
      </c>
      <c r="J80">
        <f t="shared" si="3"/>
        <v>1</v>
      </c>
      <c r="K80">
        <f t="shared" si="4"/>
        <v>0</v>
      </c>
      <c r="L80">
        <f t="shared" si="5"/>
        <v>0</v>
      </c>
      <c r="M80" s="15" t="str">
        <f t="array" ref="M80">IF(ISNUMBER(SUM(ABS(C80:L80))),"Yes","No")</f>
        <v>Yes</v>
      </c>
      <c r="N80">
        <v>1</v>
      </c>
      <c r="O80" t="s">
        <v>63</v>
      </c>
    </row>
    <row r="81" spans="2:15" x14ac:dyDescent="0.25">
      <c r="B81" s="2">
        <v>75</v>
      </c>
      <c r="C81">
        <v>13</v>
      </c>
      <c r="D81">
        <v>8</v>
      </c>
      <c r="E81">
        <v>302</v>
      </c>
      <c r="F81">
        <v>140</v>
      </c>
      <c r="G81">
        <v>4294</v>
      </c>
      <c r="H81">
        <v>16</v>
      </c>
      <c r="I81">
        <v>72</v>
      </c>
      <c r="J81">
        <f t="shared" si="3"/>
        <v>1</v>
      </c>
      <c r="K81">
        <f t="shared" si="4"/>
        <v>0</v>
      </c>
      <c r="L81">
        <f t="shared" si="5"/>
        <v>0</v>
      </c>
      <c r="M81" s="15" t="str">
        <f t="array" ref="M81">IF(ISNUMBER(SUM(ABS(C81:L81))),"Yes","No")</f>
        <v>Yes</v>
      </c>
      <c r="N81">
        <v>1</v>
      </c>
      <c r="O81" t="s">
        <v>64</v>
      </c>
    </row>
    <row r="82" spans="2:15" x14ac:dyDescent="0.25">
      <c r="B82" s="2">
        <v>76</v>
      </c>
      <c r="C82">
        <v>14</v>
      </c>
      <c r="D82">
        <v>8</v>
      </c>
      <c r="E82">
        <v>318</v>
      </c>
      <c r="F82">
        <v>150</v>
      </c>
      <c r="G82">
        <v>4077</v>
      </c>
      <c r="H82">
        <v>14</v>
      </c>
      <c r="I82">
        <v>72</v>
      </c>
      <c r="J82">
        <f t="shared" si="3"/>
        <v>1</v>
      </c>
      <c r="K82">
        <f t="shared" si="4"/>
        <v>0</v>
      </c>
      <c r="L82">
        <f t="shared" si="5"/>
        <v>0</v>
      </c>
      <c r="M82" s="15" t="str">
        <f t="array" ref="M82">IF(ISNUMBER(SUM(ABS(C82:L82))),"Yes","No")</f>
        <v>Yes</v>
      </c>
      <c r="N82">
        <v>1</v>
      </c>
      <c r="O82" t="s">
        <v>65</v>
      </c>
    </row>
    <row r="83" spans="2:15" x14ac:dyDescent="0.25">
      <c r="B83" s="2">
        <v>77</v>
      </c>
      <c r="C83">
        <v>18</v>
      </c>
      <c r="D83">
        <v>4</v>
      </c>
      <c r="E83">
        <v>121</v>
      </c>
      <c r="F83">
        <v>112</v>
      </c>
      <c r="G83">
        <v>2933</v>
      </c>
      <c r="H83">
        <v>14.5</v>
      </c>
      <c r="I83">
        <v>72</v>
      </c>
      <c r="J83">
        <f t="shared" si="3"/>
        <v>0</v>
      </c>
      <c r="K83">
        <f t="shared" si="4"/>
        <v>1</v>
      </c>
      <c r="L83">
        <f t="shared" si="5"/>
        <v>0</v>
      </c>
      <c r="M83" s="15" t="str">
        <f t="array" ref="M83">IF(ISNUMBER(SUM(ABS(C83:L83))),"Yes","No")</f>
        <v>Yes</v>
      </c>
      <c r="N83">
        <v>2</v>
      </c>
      <c r="O83" t="s">
        <v>66</v>
      </c>
    </row>
    <row r="84" spans="2:15" x14ac:dyDescent="0.25">
      <c r="B84" s="2">
        <v>78</v>
      </c>
      <c r="C84">
        <v>22</v>
      </c>
      <c r="D84">
        <v>4</v>
      </c>
      <c r="E84">
        <v>121</v>
      </c>
      <c r="F84">
        <v>76</v>
      </c>
      <c r="G84">
        <v>2511</v>
      </c>
      <c r="H84">
        <v>18</v>
      </c>
      <c r="I84">
        <v>72</v>
      </c>
      <c r="J84">
        <f t="shared" si="3"/>
        <v>0</v>
      </c>
      <c r="K84">
        <f t="shared" si="4"/>
        <v>1</v>
      </c>
      <c r="L84">
        <f t="shared" si="5"/>
        <v>0</v>
      </c>
      <c r="M84" s="15" t="str">
        <f t="array" ref="M84">IF(ISNUMBER(SUM(ABS(C84:L84))),"Yes","No")</f>
        <v>Yes</v>
      </c>
      <c r="N84">
        <v>2</v>
      </c>
      <c r="O84" t="s">
        <v>67</v>
      </c>
    </row>
    <row r="85" spans="2:15" x14ac:dyDescent="0.25">
      <c r="B85" s="2">
        <v>79</v>
      </c>
      <c r="C85">
        <v>21</v>
      </c>
      <c r="D85">
        <v>4</v>
      </c>
      <c r="E85">
        <v>120</v>
      </c>
      <c r="F85">
        <v>87</v>
      </c>
      <c r="G85">
        <v>2979</v>
      </c>
      <c r="H85">
        <v>19.5</v>
      </c>
      <c r="I85">
        <v>72</v>
      </c>
      <c r="J85">
        <f t="shared" si="3"/>
        <v>0</v>
      </c>
      <c r="K85">
        <f t="shared" si="4"/>
        <v>1</v>
      </c>
      <c r="L85">
        <f t="shared" si="5"/>
        <v>0</v>
      </c>
      <c r="M85" s="15" t="str">
        <f t="array" ref="M85">IF(ISNUMBER(SUM(ABS(C85:L85))),"Yes","No")</f>
        <v>Yes</v>
      </c>
      <c r="N85">
        <v>2</v>
      </c>
      <c r="O85" t="s">
        <v>68</v>
      </c>
    </row>
    <row r="86" spans="2:15" x14ac:dyDescent="0.25">
      <c r="B86" s="2">
        <v>80</v>
      </c>
      <c r="C86">
        <v>26</v>
      </c>
      <c r="D86">
        <v>4</v>
      </c>
      <c r="E86">
        <v>96</v>
      </c>
      <c r="F86">
        <v>69</v>
      </c>
      <c r="G86">
        <v>2189</v>
      </c>
      <c r="H86">
        <v>18</v>
      </c>
      <c r="I86">
        <v>72</v>
      </c>
      <c r="J86">
        <f t="shared" si="3"/>
        <v>0</v>
      </c>
      <c r="K86">
        <f t="shared" si="4"/>
        <v>1</v>
      </c>
      <c r="L86">
        <f t="shared" si="5"/>
        <v>0</v>
      </c>
      <c r="M86" s="15" t="str">
        <f t="array" ref="M86">IF(ISNUMBER(SUM(ABS(C86:L86))),"Yes","No")</f>
        <v>Yes</v>
      </c>
      <c r="N86">
        <v>2</v>
      </c>
      <c r="O86" t="s">
        <v>69</v>
      </c>
    </row>
    <row r="87" spans="2:15" x14ac:dyDescent="0.25">
      <c r="B87" s="2">
        <v>81</v>
      </c>
      <c r="C87">
        <v>22</v>
      </c>
      <c r="D87">
        <v>4</v>
      </c>
      <c r="E87">
        <v>122</v>
      </c>
      <c r="F87">
        <v>86</v>
      </c>
      <c r="G87">
        <v>2395</v>
      </c>
      <c r="H87">
        <v>16</v>
      </c>
      <c r="I87">
        <v>72</v>
      </c>
      <c r="J87">
        <f t="shared" si="3"/>
        <v>1</v>
      </c>
      <c r="K87">
        <f t="shared" si="4"/>
        <v>0</v>
      </c>
      <c r="L87">
        <f t="shared" si="5"/>
        <v>0</v>
      </c>
      <c r="M87" s="15" t="str">
        <f t="array" ref="M87">IF(ISNUMBER(SUM(ABS(C87:L87))),"Yes","No")</f>
        <v>Yes</v>
      </c>
      <c r="N87">
        <v>1</v>
      </c>
      <c r="O87" t="s">
        <v>70</v>
      </c>
    </row>
    <row r="88" spans="2:15" x14ac:dyDescent="0.25">
      <c r="B88" s="2">
        <v>82</v>
      </c>
      <c r="C88">
        <v>28</v>
      </c>
      <c r="D88">
        <v>4</v>
      </c>
      <c r="E88">
        <v>97</v>
      </c>
      <c r="F88">
        <v>92</v>
      </c>
      <c r="G88">
        <v>2288</v>
      </c>
      <c r="H88">
        <v>17</v>
      </c>
      <c r="I88">
        <v>72</v>
      </c>
      <c r="J88">
        <f t="shared" si="3"/>
        <v>0</v>
      </c>
      <c r="K88">
        <f t="shared" si="4"/>
        <v>0</v>
      </c>
      <c r="L88">
        <f t="shared" si="5"/>
        <v>1</v>
      </c>
      <c r="M88" s="15" t="str">
        <f t="array" ref="M88">IF(ISNUMBER(SUM(ABS(C88:L88))),"Yes","No")</f>
        <v>Yes</v>
      </c>
      <c r="N88">
        <v>3</v>
      </c>
      <c r="O88" t="s">
        <v>71</v>
      </c>
    </row>
    <row r="89" spans="2:15" x14ac:dyDescent="0.25">
      <c r="B89" s="2">
        <v>83</v>
      </c>
      <c r="C89">
        <v>23</v>
      </c>
      <c r="D89">
        <v>4</v>
      </c>
      <c r="E89">
        <v>120</v>
      </c>
      <c r="F89">
        <v>97</v>
      </c>
      <c r="G89">
        <v>2506</v>
      </c>
      <c r="H89">
        <v>14.5</v>
      </c>
      <c r="I89">
        <v>72</v>
      </c>
      <c r="J89">
        <f t="shared" si="3"/>
        <v>0</v>
      </c>
      <c r="K89">
        <f t="shared" si="4"/>
        <v>0</v>
      </c>
      <c r="L89">
        <f t="shared" si="5"/>
        <v>1</v>
      </c>
      <c r="M89" s="15" t="str">
        <f t="array" ref="M89">IF(ISNUMBER(SUM(ABS(C89:L89))),"Yes","No")</f>
        <v>Yes</v>
      </c>
      <c r="N89">
        <v>3</v>
      </c>
      <c r="O89" t="s">
        <v>72</v>
      </c>
    </row>
    <row r="90" spans="2:15" x14ac:dyDescent="0.25">
      <c r="B90" s="2">
        <v>84</v>
      </c>
      <c r="C90">
        <v>28</v>
      </c>
      <c r="D90">
        <v>4</v>
      </c>
      <c r="E90">
        <v>98</v>
      </c>
      <c r="F90">
        <v>80</v>
      </c>
      <c r="G90">
        <v>2164</v>
      </c>
      <c r="H90">
        <v>15</v>
      </c>
      <c r="I90">
        <v>72</v>
      </c>
      <c r="J90">
        <f t="shared" si="3"/>
        <v>1</v>
      </c>
      <c r="K90">
        <f t="shared" si="4"/>
        <v>0</v>
      </c>
      <c r="L90">
        <f t="shared" si="5"/>
        <v>0</v>
      </c>
      <c r="M90" s="15" t="str">
        <f t="array" ref="M90">IF(ISNUMBER(SUM(ABS(C90:L90))),"Yes","No")</f>
        <v>Yes</v>
      </c>
      <c r="N90">
        <v>1</v>
      </c>
      <c r="O90" t="s">
        <v>73</v>
      </c>
    </row>
    <row r="91" spans="2:15" x14ac:dyDescent="0.25">
      <c r="B91" s="2">
        <v>85</v>
      </c>
      <c r="C91">
        <v>27</v>
      </c>
      <c r="D91">
        <v>4</v>
      </c>
      <c r="E91">
        <v>97</v>
      </c>
      <c r="F91">
        <v>88</v>
      </c>
      <c r="G91">
        <v>2100</v>
      </c>
      <c r="H91">
        <v>16.5</v>
      </c>
      <c r="I91">
        <v>72</v>
      </c>
      <c r="J91">
        <f t="shared" si="3"/>
        <v>0</v>
      </c>
      <c r="K91">
        <f t="shared" si="4"/>
        <v>0</v>
      </c>
      <c r="L91">
        <f t="shared" si="5"/>
        <v>1</v>
      </c>
      <c r="M91" s="15" t="str">
        <f t="array" ref="M91">IF(ISNUMBER(SUM(ABS(C91:L91))),"Yes","No")</f>
        <v>Yes</v>
      </c>
      <c r="N91">
        <v>3</v>
      </c>
      <c r="O91" t="s">
        <v>74</v>
      </c>
    </row>
    <row r="92" spans="2:15" x14ac:dyDescent="0.25">
      <c r="B92" s="2">
        <v>86</v>
      </c>
      <c r="C92">
        <v>13</v>
      </c>
      <c r="D92">
        <v>8</v>
      </c>
      <c r="E92">
        <v>350</v>
      </c>
      <c r="F92">
        <v>175</v>
      </c>
      <c r="G92">
        <v>4100</v>
      </c>
      <c r="H92">
        <v>13</v>
      </c>
      <c r="I92">
        <v>73</v>
      </c>
      <c r="J92">
        <f t="shared" si="3"/>
        <v>1</v>
      </c>
      <c r="K92">
        <f t="shared" si="4"/>
        <v>0</v>
      </c>
      <c r="L92">
        <f t="shared" si="5"/>
        <v>0</v>
      </c>
      <c r="M92" s="15" t="str">
        <f t="array" ref="M92">IF(ISNUMBER(SUM(ABS(C92:L92))),"Yes","No")</f>
        <v>Yes</v>
      </c>
      <c r="N92">
        <v>1</v>
      </c>
      <c r="O92" t="s">
        <v>75</v>
      </c>
    </row>
    <row r="93" spans="2:15" x14ac:dyDescent="0.25">
      <c r="B93" s="2">
        <v>87</v>
      </c>
      <c r="C93">
        <v>14</v>
      </c>
      <c r="D93">
        <v>8</v>
      </c>
      <c r="E93">
        <v>304</v>
      </c>
      <c r="F93">
        <v>150</v>
      </c>
      <c r="G93">
        <v>3672</v>
      </c>
      <c r="H93">
        <v>11.5</v>
      </c>
      <c r="I93">
        <v>73</v>
      </c>
      <c r="J93">
        <f t="shared" si="3"/>
        <v>1</v>
      </c>
      <c r="K93">
        <f t="shared" si="4"/>
        <v>0</v>
      </c>
      <c r="L93">
        <f t="shared" si="5"/>
        <v>0</v>
      </c>
      <c r="M93" s="15" t="str">
        <f t="array" ref="M93">IF(ISNUMBER(SUM(ABS(C93:L93))),"Yes","No")</f>
        <v>Yes</v>
      </c>
      <c r="N93">
        <v>1</v>
      </c>
      <c r="O93" t="s">
        <v>34</v>
      </c>
    </row>
    <row r="94" spans="2:15" x14ac:dyDescent="0.25">
      <c r="B94" s="2">
        <v>88</v>
      </c>
      <c r="C94">
        <v>13</v>
      </c>
      <c r="D94">
        <v>8</v>
      </c>
      <c r="E94">
        <v>350</v>
      </c>
      <c r="F94">
        <v>145</v>
      </c>
      <c r="G94">
        <v>3988</v>
      </c>
      <c r="H94">
        <v>13</v>
      </c>
      <c r="I94">
        <v>73</v>
      </c>
      <c r="J94">
        <f t="shared" si="3"/>
        <v>1</v>
      </c>
      <c r="K94">
        <f t="shared" si="4"/>
        <v>0</v>
      </c>
      <c r="L94">
        <f t="shared" si="5"/>
        <v>0</v>
      </c>
      <c r="M94" s="15" t="str">
        <f t="array" ref="M94">IF(ISNUMBER(SUM(ABS(C94:L94))),"Yes","No")</f>
        <v>Yes</v>
      </c>
      <c r="N94">
        <v>1</v>
      </c>
      <c r="O94" t="s">
        <v>76</v>
      </c>
    </row>
    <row r="95" spans="2:15" x14ac:dyDescent="0.25">
      <c r="B95" s="2">
        <v>89</v>
      </c>
      <c r="C95">
        <v>14</v>
      </c>
      <c r="D95">
        <v>8</v>
      </c>
      <c r="E95">
        <v>302</v>
      </c>
      <c r="F95">
        <v>137</v>
      </c>
      <c r="G95">
        <v>4042</v>
      </c>
      <c r="H95">
        <v>14.5</v>
      </c>
      <c r="I95">
        <v>73</v>
      </c>
      <c r="J95">
        <f t="shared" si="3"/>
        <v>1</v>
      </c>
      <c r="K95">
        <f t="shared" si="4"/>
        <v>0</v>
      </c>
      <c r="L95">
        <f t="shared" si="5"/>
        <v>0</v>
      </c>
      <c r="M95" s="15" t="str">
        <f t="array" ref="M95">IF(ISNUMBER(SUM(ABS(C95:L95))),"Yes","No")</f>
        <v>Yes</v>
      </c>
      <c r="N95">
        <v>1</v>
      </c>
      <c r="O95" t="s">
        <v>77</v>
      </c>
    </row>
    <row r="96" spans="2:15" x14ac:dyDescent="0.25">
      <c r="B96" s="2">
        <v>90</v>
      </c>
      <c r="C96">
        <v>15</v>
      </c>
      <c r="D96">
        <v>8</v>
      </c>
      <c r="E96">
        <v>318</v>
      </c>
      <c r="F96">
        <v>150</v>
      </c>
      <c r="G96">
        <v>3777</v>
      </c>
      <c r="H96">
        <v>12.5</v>
      </c>
      <c r="I96">
        <v>73</v>
      </c>
      <c r="J96">
        <f t="shared" si="3"/>
        <v>1</v>
      </c>
      <c r="K96">
        <f t="shared" si="4"/>
        <v>0</v>
      </c>
      <c r="L96">
        <f t="shared" si="5"/>
        <v>0</v>
      </c>
      <c r="M96" s="15" t="str">
        <f t="array" ref="M96">IF(ISNUMBER(SUM(ABS(C96:L96))),"Yes","No")</f>
        <v>Yes</v>
      </c>
      <c r="N96">
        <v>1</v>
      </c>
      <c r="O96" t="s">
        <v>78</v>
      </c>
    </row>
    <row r="97" spans="2:15" x14ac:dyDescent="0.25">
      <c r="B97" s="2">
        <v>91</v>
      </c>
      <c r="C97">
        <v>12</v>
      </c>
      <c r="D97">
        <v>8</v>
      </c>
      <c r="E97">
        <v>429</v>
      </c>
      <c r="F97">
        <v>198</v>
      </c>
      <c r="G97">
        <v>4952</v>
      </c>
      <c r="H97">
        <v>11.5</v>
      </c>
      <c r="I97">
        <v>73</v>
      </c>
      <c r="J97">
        <f t="shared" si="3"/>
        <v>1</v>
      </c>
      <c r="K97">
        <f t="shared" si="4"/>
        <v>0</v>
      </c>
      <c r="L97">
        <f t="shared" si="5"/>
        <v>0</v>
      </c>
      <c r="M97" s="15" t="str">
        <f t="array" ref="M97">IF(ISNUMBER(SUM(ABS(C97:L97))),"Yes","No")</f>
        <v>Yes</v>
      </c>
      <c r="N97">
        <v>1</v>
      </c>
      <c r="O97" t="s">
        <v>79</v>
      </c>
    </row>
    <row r="98" spans="2:15" x14ac:dyDescent="0.25">
      <c r="B98" s="2">
        <v>92</v>
      </c>
      <c r="C98">
        <v>13</v>
      </c>
      <c r="D98">
        <v>8</v>
      </c>
      <c r="E98">
        <v>400</v>
      </c>
      <c r="F98">
        <v>150</v>
      </c>
      <c r="G98">
        <v>4464</v>
      </c>
      <c r="H98">
        <v>12</v>
      </c>
      <c r="I98">
        <v>73</v>
      </c>
      <c r="J98">
        <f t="shared" si="3"/>
        <v>1</v>
      </c>
      <c r="K98">
        <f t="shared" si="4"/>
        <v>0</v>
      </c>
      <c r="L98">
        <f t="shared" si="5"/>
        <v>0</v>
      </c>
      <c r="M98" s="15" t="str">
        <f t="array" ref="M98">IF(ISNUMBER(SUM(ABS(C98:L98))),"Yes","No")</f>
        <v>Yes</v>
      </c>
      <c r="N98">
        <v>1</v>
      </c>
      <c r="O98" t="s">
        <v>80</v>
      </c>
    </row>
    <row r="99" spans="2:15" x14ac:dyDescent="0.25">
      <c r="B99" s="2">
        <v>93</v>
      </c>
      <c r="C99">
        <v>13</v>
      </c>
      <c r="D99">
        <v>8</v>
      </c>
      <c r="E99">
        <v>351</v>
      </c>
      <c r="F99">
        <v>158</v>
      </c>
      <c r="G99">
        <v>4363</v>
      </c>
      <c r="H99">
        <v>13</v>
      </c>
      <c r="I99">
        <v>73</v>
      </c>
      <c r="J99">
        <f t="shared" si="3"/>
        <v>1</v>
      </c>
      <c r="K99">
        <f t="shared" si="4"/>
        <v>0</v>
      </c>
      <c r="L99">
        <f t="shared" si="5"/>
        <v>0</v>
      </c>
      <c r="M99" s="15" t="str">
        <f t="array" ref="M99">IF(ISNUMBER(SUM(ABS(C99:L99))),"Yes","No")</f>
        <v>Yes</v>
      </c>
      <c r="N99">
        <v>1</v>
      </c>
      <c r="O99" t="s">
        <v>81</v>
      </c>
    </row>
    <row r="100" spans="2:15" x14ac:dyDescent="0.25">
      <c r="B100" s="2">
        <v>94</v>
      </c>
      <c r="C100">
        <v>14</v>
      </c>
      <c r="D100">
        <v>8</v>
      </c>
      <c r="E100">
        <v>318</v>
      </c>
      <c r="F100">
        <v>150</v>
      </c>
      <c r="G100">
        <v>4237</v>
      </c>
      <c r="H100">
        <v>14.5</v>
      </c>
      <c r="I100">
        <v>73</v>
      </c>
      <c r="J100">
        <f t="shared" si="3"/>
        <v>1</v>
      </c>
      <c r="K100">
        <f t="shared" si="4"/>
        <v>0</v>
      </c>
      <c r="L100">
        <f t="shared" si="5"/>
        <v>0</v>
      </c>
      <c r="M100" s="15" t="str">
        <f t="array" ref="M100">IF(ISNUMBER(SUM(ABS(C100:L100))),"Yes","No")</f>
        <v>Yes</v>
      </c>
      <c r="N100">
        <v>1</v>
      </c>
      <c r="O100" t="s">
        <v>82</v>
      </c>
    </row>
    <row r="101" spans="2:15" x14ac:dyDescent="0.25">
      <c r="B101" s="2">
        <v>95</v>
      </c>
      <c r="C101">
        <v>13</v>
      </c>
      <c r="D101">
        <v>8</v>
      </c>
      <c r="E101">
        <v>440</v>
      </c>
      <c r="F101">
        <v>215</v>
      </c>
      <c r="G101">
        <v>4735</v>
      </c>
      <c r="H101">
        <v>11</v>
      </c>
      <c r="I101">
        <v>73</v>
      </c>
      <c r="J101">
        <f t="shared" si="3"/>
        <v>1</v>
      </c>
      <c r="K101">
        <f t="shared" si="4"/>
        <v>0</v>
      </c>
      <c r="L101">
        <f t="shared" si="5"/>
        <v>0</v>
      </c>
      <c r="M101" s="15" t="str">
        <f t="array" ref="M101">IF(ISNUMBER(SUM(ABS(C101:L101))),"Yes","No")</f>
        <v>Yes</v>
      </c>
      <c r="N101">
        <v>1</v>
      </c>
      <c r="O101" t="s">
        <v>83</v>
      </c>
    </row>
    <row r="102" spans="2:15" x14ac:dyDescent="0.25">
      <c r="B102" s="2">
        <v>96</v>
      </c>
      <c r="C102">
        <v>12</v>
      </c>
      <c r="D102">
        <v>8</v>
      </c>
      <c r="E102">
        <v>455</v>
      </c>
      <c r="F102">
        <v>225</v>
      </c>
      <c r="G102">
        <v>4951</v>
      </c>
      <c r="H102">
        <v>11</v>
      </c>
      <c r="I102">
        <v>73</v>
      </c>
      <c r="J102">
        <f t="shared" si="3"/>
        <v>1</v>
      </c>
      <c r="K102">
        <f t="shared" si="4"/>
        <v>0</v>
      </c>
      <c r="L102">
        <f t="shared" si="5"/>
        <v>0</v>
      </c>
      <c r="M102" s="15" t="str">
        <f t="array" ref="M102">IF(ISNUMBER(SUM(ABS(C102:L102))),"Yes","No")</f>
        <v>Yes</v>
      </c>
      <c r="N102">
        <v>1</v>
      </c>
      <c r="O102" t="s">
        <v>84</v>
      </c>
    </row>
    <row r="103" spans="2:15" x14ac:dyDescent="0.25">
      <c r="B103" s="2">
        <v>97</v>
      </c>
      <c r="C103">
        <v>13</v>
      </c>
      <c r="D103">
        <v>8</v>
      </c>
      <c r="E103">
        <v>360</v>
      </c>
      <c r="F103">
        <v>175</v>
      </c>
      <c r="G103">
        <v>3821</v>
      </c>
      <c r="H103">
        <v>11</v>
      </c>
      <c r="I103">
        <v>73</v>
      </c>
      <c r="J103">
        <f t="shared" si="3"/>
        <v>1</v>
      </c>
      <c r="K103">
        <f t="shared" si="4"/>
        <v>0</v>
      </c>
      <c r="L103">
        <f t="shared" si="5"/>
        <v>0</v>
      </c>
      <c r="M103" s="15" t="str">
        <f t="array" ref="M103">IF(ISNUMBER(SUM(ABS(C103:L103))),"Yes","No")</f>
        <v>Yes</v>
      </c>
      <c r="N103">
        <v>1</v>
      </c>
      <c r="O103" t="s">
        <v>85</v>
      </c>
    </row>
    <row r="104" spans="2:15" x14ac:dyDescent="0.25">
      <c r="B104" s="2">
        <v>98</v>
      </c>
      <c r="C104">
        <v>18</v>
      </c>
      <c r="D104">
        <v>6</v>
      </c>
      <c r="E104">
        <v>225</v>
      </c>
      <c r="F104">
        <v>105</v>
      </c>
      <c r="G104">
        <v>3121</v>
      </c>
      <c r="H104">
        <v>16.5</v>
      </c>
      <c r="I104">
        <v>73</v>
      </c>
      <c r="J104">
        <f t="shared" si="3"/>
        <v>1</v>
      </c>
      <c r="K104">
        <f t="shared" si="4"/>
        <v>0</v>
      </c>
      <c r="L104">
        <f t="shared" si="5"/>
        <v>0</v>
      </c>
      <c r="M104" s="15" t="str">
        <f t="array" ref="M104">IF(ISNUMBER(SUM(ABS(C104:L104))),"Yes","No")</f>
        <v>Yes</v>
      </c>
      <c r="N104">
        <v>1</v>
      </c>
      <c r="O104" t="s">
        <v>86</v>
      </c>
    </row>
    <row r="105" spans="2:15" x14ac:dyDescent="0.25">
      <c r="B105" s="2">
        <v>99</v>
      </c>
      <c r="C105">
        <v>16</v>
      </c>
      <c r="D105">
        <v>6</v>
      </c>
      <c r="E105">
        <v>250</v>
      </c>
      <c r="F105">
        <v>100</v>
      </c>
      <c r="G105">
        <v>3278</v>
      </c>
      <c r="H105">
        <v>18</v>
      </c>
      <c r="I105">
        <v>73</v>
      </c>
      <c r="J105">
        <f t="shared" si="3"/>
        <v>1</v>
      </c>
      <c r="K105">
        <f t="shared" si="4"/>
        <v>0</v>
      </c>
      <c r="L105">
        <f t="shared" si="5"/>
        <v>0</v>
      </c>
      <c r="M105" s="15" t="str">
        <f t="array" ref="M105">IF(ISNUMBER(SUM(ABS(C105:L105))),"Yes","No")</f>
        <v>Yes</v>
      </c>
      <c r="N105">
        <v>1</v>
      </c>
      <c r="O105" t="s">
        <v>87</v>
      </c>
    </row>
    <row r="106" spans="2:15" x14ac:dyDescent="0.25">
      <c r="B106" s="2">
        <v>100</v>
      </c>
      <c r="C106">
        <v>18</v>
      </c>
      <c r="D106">
        <v>6</v>
      </c>
      <c r="E106">
        <v>232</v>
      </c>
      <c r="F106">
        <v>100</v>
      </c>
      <c r="G106">
        <v>2945</v>
      </c>
      <c r="H106">
        <v>16</v>
      </c>
      <c r="I106">
        <v>73</v>
      </c>
      <c r="J106">
        <f t="shared" si="3"/>
        <v>1</v>
      </c>
      <c r="K106">
        <f t="shared" si="4"/>
        <v>0</v>
      </c>
      <c r="L106">
        <f t="shared" si="5"/>
        <v>0</v>
      </c>
      <c r="M106" s="15" t="str">
        <f t="array" ref="M106">IF(ISNUMBER(SUM(ABS(C106:L106))),"Yes","No")</f>
        <v>Yes</v>
      </c>
      <c r="N106">
        <v>1</v>
      </c>
      <c r="O106" t="s">
        <v>16</v>
      </c>
    </row>
    <row r="107" spans="2:15" x14ac:dyDescent="0.25">
      <c r="B107" s="2">
        <v>101</v>
      </c>
      <c r="C107">
        <v>18</v>
      </c>
      <c r="D107">
        <v>6</v>
      </c>
      <c r="E107">
        <v>250</v>
      </c>
      <c r="F107">
        <v>88</v>
      </c>
      <c r="G107">
        <v>3021</v>
      </c>
      <c r="H107">
        <v>16.5</v>
      </c>
      <c r="I107">
        <v>73</v>
      </c>
      <c r="J107">
        <f t="shared" si="3"/>
        <v>1</v>
      </c>
      <c r="K107">
        <f t="shared" si="4"/>
        <v>0</v>
      </c>
      <c r="L107">
        <f t="shared" si="5"/>
        <v>0</v>
      </c>
      <c r="M107" s="15" t="str">
        <f t="array" ref="M107">IF(ISNUMBER(SUM(ABS(C107:L107))),"Yes","No")</f>
        <v>Yes</v>
      </c>
      <c r="N107">
        <v>1</v>
      </c>
      <c r="O107" t="s">
        <v>17</v>
      </c>
    </row>
    <row r="108" spans="2:15" x14ac:dyDescent="0.25">
      <c r="B108" s="2">
        <v>102</v>
      </c>
      <c r="C108">
        <v>23</v>
      </c>
      <c r="D108">
        <v>6</v>
      </c>
      <c r="E108">
        <v>198</v>
      </c>
      <c r="F108">
        <v>95</v>
      </c>
      <c r="G108">
        <v>2904</v>
      </c>
      <c r="H108">
        <v>16</v>
      </c>
      <c r="I108">
        <v>73</v>
      </c>
      <c r="J108">
        <f t="shared" si="3"/>
        <v>1</v>
      </c>
      <c r="K108">
        <f t="shared" si="4"/>
        <v>0</v>
      </c>
      <c r="L108">
        <f t="shared" si="5"/>
        <v>0</v>
      </c>
      <c r="M108" s="15" t="str">
        <f t="array" ref="M108">IF(ISNUMBER(SUM(ABS(C108:L108))),"Yes","No")</f>
        <v>Yes</v>
      </c>
      <c r="N108">
        <v>1</v>
      </c>
      <c r="O108" t="s">
        <v>15</v>
      </c>
    </row>
    <row r="109" spans="2:15" x14ac:dyDescent="0.25">
      <c r="B109" s="2">
        <v>103</v>
      </c>
      <c r="C109">
        <v>26</v>
      </c>
      <c r="D109">
        <v>4</v>
      </c>
      <c r="E109">
        <v>97</v>
      </c>
      <c r="F109">
        <v>46</v>
      </c>
      <c r="G109">
        <v>1950</v>
      </c>
      <c r="H109">
        <v>21</v>
      </c>
      <c r="I109">
        <v>73</v>
      </c>
      <c r="J109">
        <f t="shared" si="3"/>
        <v>0</v>
      </c>
      <c r="K109">
        <f t="shared" si="4"/>
        <v>1</v>
      </c>
      <c r="L109">
        <f t="shared" si="5"/>
        <v>0</v>
      </c>
      <c r="M109" s="15" t="str">
        <f t="array" ref="M109">IF(ISNUMBER(SUM(ABS(C109:L109))),"Yes","No")</f>
        <v>Yes</v>
      </c>
      <c r="N109">
        <v>2</v>
      </c>
      <c r="O109" t="s">
        <v>88</v>
      </c>
    </row>
    <row r="110" spans="2:15" x14ac:dyDescent="0.25">
      <c r="B110" s="2">
        <v>104</v>
      </c>
      <c r="C110">
        <v>11</v>
      </c>
      <c r="D110">
        <v>8</v>
      </c>
      <c r="E110">
        <v>400</v>
      </c>
      <c r="F110">
        <v>150</v>
      </c>
      <c r="G110">
        <v>4997</v>
      </c>
      <c r="H110">
        <v>14</v>
      </c>
      <c r="I110">
        <v>73</v>
      </c>
      <c r="J110">
        <f t="shared" si="3"/>
        <v>1</v>
      </c>
      <c r="K110">
        <f t="shared" si="4"/>
        <v>0</v>
      </c>
      <c r="L110">
        <f t="shared" si="5"/>
        <v>0</v>
      </c>
      <c r="M110" s="15" t="str">
        <f t="array" ref="M110">IF(ISNUMBER(SUM(ABS(C110:L110))),"Yes","No")</f>
        <v>Yes</v>
      </c>
      <c r="N110">
        <v>1</v>
      </c>
      <c r="O110" t="s">
        <v>6</v>
      </c>
    </row>
    <row r="111" spans="2:15" x14ac:dyDescent="0.25">
      <c r="B111" s="2">
        <v>105</v>
      </c>
      <c r="C111">
        <v>12</v>
      </c>
      <c r="D111">
        <v>8</v>
      </c>
      <c r="E111">
        <v>400</v>
      </c>
      <c r="F111">
        <v>167</v>
      </c>
      <c r="G111">
        <v>4906</v>
      </c>
      <c r="H111">
        <v>12.5</v>
      </c>
      <c r="I111">
        <v>73</v>
      </c>
      <c r="J111">
        <f t="shared" si="3"/>
        <v>1</v>
      </c>
      <c r="K111">
        <f t="shared" si="4"/>
        <v>0</v>
      </c>
      <c r="L111">
        <f t="shared" si="5"/>
        <v>0</v>
      </c>
      <c r="M111" s="15" t="str">
        <f t="array" ref="M111">IF(ISNUMBER(SUM(ABS(C111:L111))),"Yes","No")</f>
        <v>Yes</v>
      </c>
      <c r="N111">
        <v>1</v>
      </c>
      <c r="O111" t="s">
        <v>89</v>
      </c>
    </row>
    <row r="112" spans="2:15" x14ac:dyDescent="0.25">
      <c r="B112" s="2">
        <v>106</v>
      </c>
      <c r="C112">
        <v>13</v>
      </c>
      <c r="D112">
        <v>8</v>
      </c>
      <c r="E112">
        <v>360</v>
      </c>
      <c r="F112">
        <v>170</v>
      </c>
      <c r="G112">
        <v>4654</v>
      </c>
      <c r="H112">
        <v>13</v>
      </c>
      <c r="I112">
        <v>73</v>
      </c>
      <c r="J112">
        <f t="shared" si="3"/>
        <v>1</v>
      </c>
      <c r="K112">
        <f t="shared" si="4"/>
        <v>0</v>
      </c>
      <c r="L112">
        <f t="shared" si="5"/>
        <v>0</v>
      </c>
      <c r="M112" s="15" t="str">
        <f t="array" ref="M112">IF(ISNUMBER(SUM(ABS(C112:L112))),"Yes","No")</f>
        <v>Yes</v>
      </c>
      <c r="N112">
        <v>1</v>
      </c>
      <c r="O112" t="s">
        <v>90</v>
      </c>
    </row>
    <row r="113" spans="2:15" x14ac:dyDescent="0.25">
      <c r="B113" s="2">
        <v>107</v>
      </c>
      <c r="C113">
        <v>12</v>
      </c>
      <c r="D113">
        <v>8</v>
      </c>
      <c r="E113">
        <v>350</v>
      </c>
      <c r="F113">
        <v>180</v>
      </c>
      <c r="G113">
        <v>4499</v>
      </c>
      <c r="H113">
        <v>12.5</v>
      </c>
      <c r="I113">
        <v>73</v>
      </c>
      <c r="J113">
        <f t="shared" si="3"/>
        <v>1</v>
      </c>
      <c r="K113">
        <f t="shared" si="4"/>
        <v>0</v>
      </c>
      <c r="L113">
        <f t="shared" si="5"/>
        <v>0</v>
      </c>
      <c r="M113" s="15" t="str">
        <f t="array" ref="M113">IF(ISNUMBER(SUM(ABS(C113:L113))),"Yes","No")</f>
        <v>Yes</v>
      </c>
      <c r="N113">
        <v>1</v>
      </c>
      <c r="O113" t="s">
        <v>91</v>
      </c>
    </row>
    <row r="114" spans="2:15" x14ac:dyDescent="0.25">
      <c r="B114" s="2">
        <v>108</v>
      </c>
      <c r="C114">
        <v>18</v>
      </c>
      <c r="D114">
        <v>6</v>
      </c>
      <c r="E114">
        <v>232</v>
      </c>
      <c r="F114">
        <v>100</v>
      </c>
      <c r="G114">
        <v>2789</v>
      </c>
      <c r="H114">
        <v>15</v>
      </c>
      <c r="I114">
        <v>73</v>
      </c>
      <c r="J114">
        <f t="shared" si="3"/>
        <v>1</v>
      </c>
      <c r="K114">
        <f t="shared" si="4"/>
        <v>0</v>
      </c>
      <c r="L114">
        <f t="shared" si="5"/>
        <v>0</v>
      </c>
      <c r="M114" s="15" t="str">
        <f t="array" ref="M114">IF(ISNUMBER(SUM(ABS(C114:L114))),"Yes","No")</f>
        <v>Yes</v>
      </c>
      <c r="N114">
        <v>1</v>
      </c>
      <c r="O114" t="s">
        <v>24</v>
      </c>
    </row>
    <row r="115" spans="2:15" x14ac:dyDescent="0.25">
      <c r="B115" s="2">
        <v>109</v>
      </c>
      <c r="C115">
        <v>20</v>
      </c>
      <c r="D115">
        <v>4</v>
      </c>
      <c r="E115">
        <v>97</v>
      </c>
      <c r="F115">
        <v>88</v>
      </c>
      <c r="G115">
        <v>2279</v>
      </c>
      <c r="H115">
        <v>19</v>
      </c>
      <c r="I115">
        <v>73</v>
      </c>
      <c r="J115">
        <f t="shared" si="3"/>
        <v>0</v>
      </c>
      <c r="K115">
        <f t="shared" si="4"/>
        <v>0</v>
      </c>
      <c r="L115">
        <f t="shared" si="5"/>
        <v>1</v>
      </c>
      <c r="M115" s="15" t="str">
        <f t="array" ref="M115">IF(ISNUMBER(SUM(ABS(C115:L115))),"Yes","No")</f>
        <v>Yes</v>
      </c>
      <c r="N115">
        <v>3</v>
      </c>
      <c r="O115" t="s">
        <v>92</v>
      </c>
    </row>
    <row r="116" spans="2:15" x14ac:dyDescent="0.25">
      <c r="B116" s="2">
        <v>110</v>
      </c>
      <c r="C116">
        <v>21</v>
      </c>
      <c r="D116">
        <v>4</v>
      </c>
      <c r="E116">
        <v>140</v>
      </c>
      <c r="F116">
        <v>72</v>
      </c>
      <c r="G116">
        <v>2401</v>
      </c>
      <c r="H116">
        <v>19.5</v>
      </c>
      <c r="I116">
        <v>73</v>
      </c>
      <c r="J116">
        <f t="shared" si="3"/>
        <v>1</v>
      </c>
      <c r="K116">
        <f t="shared" si="4"/>
        <v>0</v>
      </c>
      <c r="L116">
        <f t="shared" si="5"/>
        <v>0</v>
      </c>
      <c r="M116" s="15" t="str">
        <f t="array" ref="M116">IF(ISNUMBER(SUM(ABS(C116:L116))),"Yes","No")</f>
        <v>Yes</v>
      </c>
      <c r="N116">
        <v>1</v>
      </c>
      <c r="O116" t="s">
        <v>54</v>
      </c>
    </row>
    <row r="117" spans="2:15" x14ac:dyDescent="0.25">
      <c r="B117" s="2">
        <v>111</v>
      </c>
      <c r="C117">
        <v>22</v>
      </c>
      <c r="D117">
        <v>4</v>
      </c>
      <c r="E117">
        <v>108</v>
      </c>
      <c r="F117">
        <v>94</v>
      </c>
      <c r="G117">
        <v>2379</v>
      </c>
      <c r="H117">
        <v>16.5</v>
      </c>
      <c r="I117">
        <v>73</v>
      </c>
      <c r="J117">
        <f t="shared" si="3"/>
        <v>0</v>
      </c>
      <c r="K117">
        <f t="shared" si="4"/>
        <v>0</v>
      </c>
      <c r="L117">
        <f t="shared" si="5"/>
        <v>1</v>
      </c>
      <c r="M117" s="15" t="str">
        <f t="array" ref="M117">IF(ISNUMBER(SUM(ABS(C117:L117))),"Yes","No")</f>
        <v>Yes</v>
      </c>
      <c r="N117">
        <v>3</v>
      </c>
      <c r="O117" t="s">
        <v>93</v>
      </c>
    </row>
    <row r="118" spans="2:15" x14ac:dyDescent="0.25">
      <c r="B118" s="2">
        <v>112</v>
      </c>
      <c r="C118">
        <v>18</v>
      </c>
      <c r="D118">
        <v>3</v>
      </c>
      <c r="E118">
        <v>70</v>
      </c>
      <c r="F118">
        <v>90</v>
      </c>
      <c r="G118">
        <v>2124</v>
      </c>
      <c r="H118">
        <v>13.5</v>
      </c>
      <c r="I118">
        <v>73</v>
      </c>
      <c r="J118">
        <f t="shared" si="3"/>
        <v>0</v>
      </c>
      <c r="K118">
        <f t="shared" si="4"/>
        <v>0</v>
      </c>
      <c r="L118">
        <f t="shared" si="5"/>
        <v>1</v>
      </c>
      <c r="M118" s="15" t="str">
        <f t="array" ref="M118">IF(ISNUMBER(SUM(ABS(C118:L118))),"Yes","No")</f>
        <v>Yes</v>
      </c>
      <c r="N118">
        <v>3</v>
      </c>
      <c r="O118" t="s">
        <v>94</v>
      </c>
    </row>
    <row r="119" spans="2:15" x14ac:dyDescent="0.25">
      <c r="B119" s="2">
        <v>113</v>
      </c>
      <c r="C119">
        <v>19</v>
      </c>
      <c r="D119">
        <v>4</v>
      </c>
      <c r="E119">
        <v>122</v>
      </c>
      <c r="F119">
        <v>85</v>
      </c>
      <c r="G119">
        <v>2310</v>
      </c>
      <c r="H119">
        <v>18.5</v>
      </c>
      <c r="I119">
        <v>73</v>
      </c>
      <c r="J119">
        <f t="shared" si="3"/>
        <v>1</v>
      </c>
      <c r="K119">
        <f t="shared" si="4"/>
        <v>0</v>
      </c>
      <c r="L119">
        <f t="shared" si="5"/>
        <v>0</v>
      </c>
      <c r="M119" s="15" t="str">
        <f t="array" ref="M119">IF(ISNUMBER(SUM(ABS(C119:L119))),"Yes","No")</f>
        <v>Yes</v>
      </c>
      <c r="N119">
        <v>1</v>
      </c>
      <c r="O119" t="s">
        <v>31</v>
      </c>
    </row>
    <row r="120" spans="2:15" x14ac:dyDescent="0.25">
      <c r="B120" s="2">
        <v>114</v>
      </c>
      <c r="C120">
        <v>21</v>
      </c>
      <c r="D120">
        <v>6</v>
      </c>
      <c r="E120">
        <v>155</v>
      </c>
      <c r="F120">
        <v>107</v>
      </c>
      <c r="G120">
        <v>2472</v>
      </c>
      <c r="H120">
        <v>14</v>
      </c>
      <c r="I120">
        <v>73</v>
      </c>
      <c r="J120">
        <f t="shared" si="3"/>
        <v>1</v>
      </c>
      <c r="K120">
        <f t="shared" si="4"/>
        <v>0</v>
      </c>
      <c r="L120">
        <f t="shared" si="5"/>
        <v>0</v>
      </c>
      <c r="M120" s="15" t="str">
        <f t="array" ref="M120">IF(ISNUMBER(SUM(ABS(C120:L120))),"Yes","No")</f>
        <v>Yes</v>
      </c>
      <c r="N120">
        <v>1</v>
      </c>
      <c r="O120" t="s">
        <v>95</v>
      </c>
    </row>
    <row r="121" spans="2:15" x14ac:dyDescent="0.25">
      <c r="B121" s="2">
        <v>115</v>
      </c>
      <c r="C121">
        <v>26</v>
      </c>
      <c r="D121">
        <v>4</v>
      </c>
      <c r="E121">
        <v>98</v>
      </c>
      <c r="F121">
        <v>90</v>
      </c>
      <c r="G121">
        <v>2265</v>
      </c>
      <c r="H121">
        <v>15.5</v>
      </c>
      <c r="I121">
        <v>73</v>
      </c>
      <c r="J121">
        <f t="shared" si="3"/>
        <v>0</v>
      </c>
      <c r="K121">
        <f t="shared" si="4"/>
        <v>1</v>
      </c>
      <c r="L121">
        <f t="shared" si="5"/>
        <v>0</v>
      </c>
      <c r="M121" s="15" t="str">
        <f t="array" ref="M121">IF(ISNUMBER(SUM(ABS(C121:L121))),"Yes","No")</f>
        <v>Yes</v>
      </c>
      <c r="N121">
        <v>2</v>
      </c>
      <c r="O121" t="s">
        <v>96</v>
      </c>
    </row>
    <row r="122" spans="2:15" x14ac:dyDescent="0.25">
      <c r="B122" s="2">
        <v>116</v>
      </c>
      <c r="C122">
        <v>15</v>
      </c>
      <c r="D122">
        <v>8</v>
      </c>
      <c r="E122">
        <v>350</v>
      </c>
      <c r="F122">
        <v>145</v>
      </c>
      <c r="G122">
        <v>4082</v>
      </c>
      <c r="H122">
        <v>13</v>
      </c>
      <c r="I122">
        <v>73</v>
      </c>
      <c r="J122">
        <f t="shared" si="3"/>
        <v>1</v>
      </c>
      <c r="K122">
        <f t="shared" si="4"/>
        <v>0</v>
      </c>
      <c r="L122">
        <f t="shared" si="5"/>
        <v>0</v>
      </c>
      <c r="M122" s="15" t="str">
        <f t="array" ref="M122">IF(ISNUMBER(SUM(ABS(C122:L122))),"Yes","No")</f>
        <v>Yes</v>
      </c>
      <c r="N122">
        <v>1</v>
      </c>
      <c r="O122" t="s">
        <v>97</v>
      </c>
    </row>
    <row r="123" spans="2:15" x14ac:dyDescent="0.25">
      <c r="B123" s="2">
        <v>117</v>
      </c>
      <c r="C123">
        <v>16</v>
      </c>
      <c r="D123">
        <v>8</v>
      </c>
      <c r="E123">
        <v>400</v>
      </c>
      <c r="F123">
        <v>230</v>
      </c>
      <c r="G123">
        <v>4278</v>
      </c>
      <c r="H123">
        <v>9.5</v>
      </c>
      <c r="I123">
        <v>73</v>
      </c>
      <c r="J123">
        <f t="shared" si="3"/>
        <v>1</v>
      </c>
      <c r="K123">
        <f t="shared" si="4"/>
        <v>0</v>
      </c>
      <c r="L123">
        <f t="shared" si="5"/>
        <v>0</v>
      </c>
      <c r="M123" s="15" t="str">
        <f t="array" ref="M123">IF(ISNUMBER(SUM(ABS(C123:L123))),"Yes","No")</f>
        <v>Yes</v>
      </c>
      <c r="N123">
        <v>1</v>
      </c>
      <c r="O123" t="s">
        <v>98</v>
      </c>
    </row>
    <row r="124" spans="2:15" x14ac:dyDescent="0.25">
      <c r="B124" s="2">
        <v>118</v>
      </c>
      <c r="C124">
        <v>29</v>
      </c>
      <c r="D124">
        <v>4</v>
      </c>
      <c r="E124">
        <v>68</v>
      </c>
      <c r="F124">
        <v>49</v>
      </c>
      <c r="G124">
        <v>1867</v>
      </c>
      <c r="H124">
        <v>19.5</v>
      </c>
      <c r="I124">
        <v>73</v>
      </c>
      <c r="J124">
        <f t="shared" si="3"/>
        <v>0</v>
      </c>
      <c r="K124">
        <f t="shared" si="4"/>
        <v>1</v>
      </c>
      <c r="L124">
        <f t="shared" si="5"/>
        <v>0</v>
      </c>
      <c r="M124" s="15" t="str">
        <f t="array" ref="M124">IF(ISNUMBER(SUM(ABS(C124:L124))),"Yes","No")</f>
        <v>Yes</v>
      </c>
      <c r="N124">
        <v>2</v>
      </c>
      <c r="O124" t="s">
        <v>99</v>
      </c>
    </row>
    <row r="125" spans="2:15" x14ac:dyDescent="0.25">
      <c r="B125" s="2">
        <v>119</v>
      </c>
      <c r="C125">
        <v>24</v>
      </c>
      <c r="D125">
        <v>4</v>
      </c>
      <c r="E125">
        <v>116</v>
      </c>
      <c r="F125">
        <v>75</v>
      </c>
      <c r="G125">
        <v>2158</v>
      </c>
      <c r="H125">
        <v>15.5</v>
      </c>
      <c r="I125">
        <v>73</v>
      </c>
      <c r="J125">
        <f t="shared" si="3"/>
        <v>0</v>
      </c>
      <c r="K125">
        <f t="shared" si="4"/>
        <v>1</v>
      </c>
      <c r="L125">
        <f t="shared" si="5"/>
        <v>0</v>
      </c>
      <c r="M125" s="15" t="str">
        <f t="array" ref="M125">IF(ISNUMBER(SUM(ABS(C125:L125))),"Yes","No")</f>
        <v>Yes</v>
      </c>
      <c r="N125">
        <v>2</v>
      </c>
      <c r="O125" t="s">
        <v>100</v>
      </c>
    </row>
    <row r="126" spans="2:15" x14ac:dyDescent="0.25">
      <c r="B126" s="2">
        <v>120</v>
      </c>
      <c r="C126">
        <v>20</v>
      </c>
      <c r="D126">
        <v>4</v>
      </c>
      <c r="E126">
        <v>114</v>
      </c>
      <c r="F126">
        <v>91</v>
      </c>
      <c r="G126">
        <v>2582</v>
      </c>
      <c r="H126">
        <v>14</v>
      </c>
      <c r="I126">
        <v>73</v>
      </c>
      <c r="J126">
        <f t="shared" si="3"/>
        <v>0</v>
      </c>
      <c r="K126">
        <f t="shared" si="4"/>
        <v>1</v>
      </c>
      <c r="L126">
        <f t="shared" si="5"/>
        <v>0</v>
      </c>
      <c r="M126" s="15" t="str">
        <f t="array" ref="M126">IF(ISNUMBER(SUM(ABS(C126:L126))),"Yes","No")</f>
        <v>Yes</v>
      </c>
      <c r="N126">
        <v>2</v>
      </c>
      <c r="O126" t="s">
        <v>101</v>
      </c>
    </row>
    <row r="127" spans="2:15" x14ac:dyDescent="0.25">
      <c r="B127" s="2">
        <v>121</v>
      </c>
      <c r="C127">
        <v>19</v>
      </c>
      <c r="D127">
        <v>4</v>
      </c>
      <c r="E127">
        <v>121</v>
      </c>
      <c r="F127">
        <v>112</v>
      </c>
      <c r="G127">
        <v>2868</v>
      </c>
      <c r="H127">
        <v>15.5</v>
      </c>
      <c r="I127">
        <v>73</v>
      </c>
      <c r="J127">
        <f t="shared" si="3"/>
        <v>0</v>
      </c>
      <c r="K127">
        <f t="shared" si="4"/>
        <v>1</v>
      </c>
      <c r="L127">
        <f t="shared" si="5"/>
        <v>0</v>
      </c>
      <c r="M127" s="15" t="str">
        <f t="array" ref="M127">IF(ISNUMBER(SUM(ABS(C127:L127))),"Yes","No")</f>
        <v>Yes</v>
      </c>
      <c r="N127">
        <v>2</v>
      </c>
      <c r="O127" t="s">
        <v>102</v>
      </c>
    </row>
    <row r="128" spans="2:15" x14ac:dyDescent="0.25">
      <c r="B128" s="2">
        <v>122</v>
      </c>
      <c r="C128">
        <v>15</v>
      </c>
      <c r="D128">
        <v>8</v>
      </c>
      <c r="E128">
        <v>318</v>
      </c>
      <c r="F128">
        <v>150</v>
      </c>
      <c r="G128">
        <v>3399</v>
      </c>
      <c r="H128">
        <v>11</v>
      </c>
      <c r="I128">
        <v>73</v>
      </c>
      <c r="J128">
        <f t="shared" si="3"/>
        <v>1</v>
      </c>
      <c r="K128">
        <f t="shared" si="4"/>
        <v>0</v>
      </c>
      <c r="L128">
        <f t="shared" si="5"/>
        <v>0</v>
      </c>
      <c r="M128" s="15" t="str">
        <f t="array" ref="M128">IF(ISNUMBER(SUM(ABS(C128:L128))),"Yes","No")</f>
        <v>Yes</v>
      </c>
      <c r="N128">
        <v>1</v>
      </c>
      <c r="O128" t="s">
        <v>103</v>
      </c>
    </row>
    <row r="129" spans="2:15" x14ac:dyDescent="0.25">
      <c r="B129" s="2">
        <v>123</v>
      </c>
      <c r="C129">
        <v>24</v>
      </c>
      <c r="D129">
        <v>4</v>
      </c>
      <c r="E129">
        <v>121</v>
      </c>
      <c r="F129">
        <v>110</v>
      </c>
      <c r="G129">
        <v>2660</v>
      </c>
      <c r="H129">
        <v>14</v>
      </c>
      <c r="I129">
        <v>73</v>
      </c>
      <c r="J129">
        <f t="shared" si="3"/>
        <v>0</v>
      </c>
      <c r="K129">
        <f t="shared" si="4"/>
        <v>1</v>
      </c>
      <c r="L129">
        <f t="shared" si="5"/>
        <v>0</v>
      </c>
      <c r="M129" s="15" t="str">
        <f t="array" ref="M129">IF(ISNUMBER(SUM(ABS(C129:L129))),"Yes","No")</f>
        <v>Yes</v>
      </c>
      <c r="N129">
        <v>2</v>
      </c>
      <c r="O129" t="s">
        <v>104</v>
      </c>
    </row>
    <row r="130" spans="2:15" x14ac:dyDescent="0.25">
      <c r="B130" s="2">
        <v>124</v>
      </c>
      <c r="C130">
        <v>20</v>
      </c>
      <c r="D130">
        <v>6</v>
      </c>
      <c r="E130">
        <v>156</v>
      </c>
      <c r="F130">
        <v>122</v>
      </c>
      <c r="G130">
        <v>2807</v>
      </c>
      <c r="H130">
        <v>13.5</v>
      </c>
      <c r="I130">
        <v>73</v>
      </c>
      <c r="J130">
        <f t="shared" si="3"/>
        <v>0</v>
      </c>
      <c r="K130">
        <f t="shared" si="4"/>
        <v>0</v>
      </c>
      <c r="L130">
        <f t="shared" si="5"/>
        <v>1</v>
      </c>
      <c r="M130" s="15" t="str">
        <f t="array" ref="M130">IF(ISNUMBER(SUM(ABS(C130:L130))),"Yes","No")</f>
        <v>Yes</v>
      </c>
      <c r="N130">
        <v>3</v>
      </c>
      <c r="O130" t="s">
        <v>105</v>
      </c>
    </row>
    <row r="131" spans="2:15" x14ac:dyDescent="0.25">
      <c r="B131" s="2">
        <v>125</v>
      </c>
      <c r="C131">
        <v>11</v>
      </c>
      <c r="D131">
        <v>8</v>
      </c>
      <c r="E131">
        <v>350</v>
      </c>
      <c r="F131">
        <v>180</v>
      </c>
      <c r="G131">
        <v>3664</v>
      </c>
      <c r="H131">
        <v>11</v>
      </c>
      <c r="I131">
        <v>73</v>
      </c>
      <c r="J131">
        <f t="shared" si="3"/>
        <v>1</v>
      </c>
      <c r="K131">
        <f t="shared" si="4"/>
        <v>0</v>
      </c>
      <c r="L131">
        <f t="shared" si="5"/>
        <v>0</v>
      </c>
      <c r="M131" s="15" t="str">
        <f t="array" ref="M131">IF(ISNUMBER(SUM(ABS(C131:L131))),"Yes","No")</f>
        <v>Yes</v>
      </c>
      <c r="N131">
        <v>1</v>
      </c>
      <c r="O131" t="s">
        <v>106</v>
      </c>
    </row>
    <row r="132" spans="2:15" x14ac:dyDescent="0.25">
      <c r="B132" s="2">
        <v>126</v>
      </c>
      <c r="C132">
        <v>20</v>
      </c>
      <c r="D132">
        <v>6</v>
      </c>
      <c r="E132">
        <v>198</v>
      </c>
      <c r="F132">
        <v>95</v>
      </c>
      <c r="G132">
        <v>3102</v>
      </c>
      <c r="H132">
        <v>16.5</v>
      </c>
      <c r="I132">
        <v>74</v>
      </c>
      <c r="J132">
        <f t="shared" si="3"/>
        <v>1</v>
      </c>
      <c r="K132">
        <f t="shared" si="4"/>
        <v>0</v>
      </c>
      <c r="L132">
        <f t="shared" si="5"/>
        <v>0</v>
      </c>
      <c r="M132" s="15" t="str">
        <f t="array" ref="M132">IF(ISNUMBER(SUM(ABS(C132:L132))),"Yes","No")</f>
        <v>Yes</v>
      </c>
      <c r="N132">
        <v>1</v>
      </c>
      <c r="O132" t="s">
        <v>15</v>
      </c>
    </row>
    <row r="133" spans="2:15" s="3" customFormat="1" x14ac:dyDescent="0.25">
      <c r="B133" s="4">
        <v>127</v>
      </c>
      <c r="C133" s="3">
        <v>21</v>
      </c>
      <c r="D133" s="3">
        <v>6</v>
      </c>
      <c r="E133" s="3">
        <v>200</v>
      </c>
      <c r="F133" s="3" t="s">
        <v>305</v>
      </c>
      <c r="G133" s="3">
        <v>2875</v>
      </c>
      <c r="H133" s="3">
        <v>17</v>
      </c>
      <c r="I133" s="3">
        <v>74</v>
      </c>
      <c r="J133" s="3">
        <f t="shared" si="3"/>
        <v>1</v>
      </c>
      <c r="K133" s="3">
        <f t="shared" si="4"/>
        <v>0</v>
      </c>
      <c r="L133" s="3">
        <f t="shared" si="5"/>
        <v>0</v>
      </c>
      <c r="M133" s="15" t="str">
        <f t="array" ref="M133">IF(ISNUMBER(SUM(ABS(C133:L133))),"Yes","No")</f>
        <v>No</v>
      </c>
      <c r="N133" s="3">
        <v>1</v>
      </c>
      <c r="O133" s="3" t="s">
        <v>17</v>
      </c>
    </row>
    <row r="134" spans="2:15" x14ac:dyDescent="0.25">
      <c r="B134" s="2">
        <v>128</v>
      </c>
      <c r="C134">
        <v>19</v>
      </c>
      <c r="D134">
        <v>6</v>
      </c>
      <c r="E134">
        <v>232</v>
      </c>
      <c r="F134">
        <v>100</v>
      </c>
      <c r="G134">
        <v>2901</v>
      </c>
      <c r="H134">
        <v>16</v>
      </c>
      <c r="I134">
        <v>74</v>
      </c>
      <c r="J134">
        <f t="shared" si="3"/>
        <v>1</v>
      </c>
      <c r="K134">
        <f t="shared" si="4"/>
        <v>0</v>
      </c>
      <c r="L134">
        <f t="shared" si="5"/>
        <v>0</v>
      </c>
      <c r="M134" s="15" t="str">
        <f t="array" ref="M134">IF(ISNUMBER(SUM(ABS(C134:L134))),"Yes","No")</f>
        <v>Yes</v>
      </c>
      <c r="N134">
        <v>1</v>
      </c>
      <c r="O134" t="s">
        <v>16</v>
      </c>
    </row>
    <row r="135" spans="2:15" x14ac:dyDescent="0.25">
      <c r="B135" s="2">
        <v>129</v>
      </c>
      <c r="C135">
        <v>15</v>
      </c>
      <c r="D135">
        <v>6</v>
      </c>
      <c r="E135">
        <v>250</v>
      </c>
      <c r="F135">
        <v>100</v>
      </c>
      <c r="G135">
        <v>3336</v>
      </c>
      <c r="H135">
        <v>17</v>
      </c>
      <c r="I135">
        <v>74</v>
      </c>
      <c r="J135">
        <f t="shared" ref="J135:J198" si="6">IF(N135=1,1,0)</f>
        <v>1</v>
      </c>
      <c r="K135">
        <f t="shared" ref="K135:K198" si="7">IF(N135=2,1,0)</f>
        <v>0</v>
      </c>
      <c r="L135">
        <f t="shared" ref="L135:L198" si="8">IF(N135=3,1,0)</f>
        <v>0</v>
      </c>
      <c r="M135" s="15" t="str">
        <f t="array" ref="M135">IF(ISNUMBER(SUM(ABS(C135:L135))),"Yes","No")</f>
        <v>Yes</v>
      </c>
      <c r="N135">
        <v>1</v>
      </c>
      <c r="O135" t="s">
        <v>107</v>
      </c>
    </row>
    <row r="136" spans="2:15" x14ac:dyDescent="0.25">
      <c r="B136" s="2">
        <v>130</v>
      </c>
      <c r="C136">
        <v>31</v>
      </c>
      <c r="D136">
        <v>4</v>
      </c>
      <c r="E136">
        <v>79</v>
      </c>
      <c r="F136">
        <v>67</v>
      </c>
      <c r="G136">
        <v>1950</v>
      </c>
      <c r="H136">
        <v>19</v>
      </c>
      <c r="I136">
        <v>74</v>
      </c>
      <c r="J136">
        <f t="shared" si="6"/>
        <v>0</v>
      </c>
      <c r="K136">
        <f t="shared" si="7"/>
        <v>0</v>
      </c>
      <c r="L136">
        <f t="shared" si="8"/>
        <v>1</v>
      </c>
      <c r="M136" s="15" t="str">
        <f t="array" ref="M136">IF(ISNUMBER(SUM(ABS(C136:L136))),"Yes","No")</f>
        <v>Yes</v>
      </c>
      <c r="N136">
        <v>3</v>
      </c>
      <c r="O136" t="s">
        <v>108</v>
      </c>
    </row>
    <row r="137" spans="2:15" x14ac:dyDescent="0.25">
      <c r="B137" s="2">
        <v>131</v>
      </c>
      <c r="C137">
        <v>26</v>
      </c>
      <c r="D137">
        <v>4</v>
      </c>
      <c r="E137">
        <v>122</v>
      </c>
      <c r="F137">
        <v>80</v>
      </c>
      <c r="G137">
        <v>2451</v>
      </c>
      <c r="H137">
        <v>16.5</v>
      </c>
      <c r="I137">
        <v>74</v>
      </c>
      <c r="J137">
        <f t="shared" si="6"/>
        <v>1</v>
      </c>
      <c r="K137">
        <f t="shared" si="7"/>
        <v>0</v>
      </c>
      <c r="L137">
        <f t="shared" si="8"/>
        <v>0</v>
      </c>
      <c r="M137" s="15" t="str">
        <f t="array" ref="M137">IF(ISNUMBER(SUM(ABS(C137:L137))),"Yes","No")</f>
        <v>Yes</v>
      </c>
      <c r="N137">
        <v>1</v>
      </c>
      <c r="O137" t="s">
        <v>31</v>
      </c>
    </row>
    <row r="138" spans="2:15" x14ac:dyDescent="0.25">
      <c r="B138" s="2">
        <v>132</v>
      </c>
      <c r="C138">
        <v>32</v>
      </c>
      <c r="D138">
        <v>4</v>
      </c>
      <c r="E138">
        <v>71</v>
      </c>
      <c r="F138">
        <v>65</v>
      </c>
      <c r="G138">
        <v>1836</v>
      </c>
      <c r="H138">
        <v>21</v>
      </c>
      <c r="I138">
        <v>74</v>
      </c>
      <c r="J138">
        <f t="shared" si="6"/>
        <v>0</v>
      </c>
      <c r="K138">
        <f t="shared" si="7"/>
        <v>0</v>
      </c>
      <c r="L138">
        <f t="shared" si="8"/>
        <v>1</v>
      </c>
      <c r="M138" s="15" t="str">
        <f t="array" ref="M138">IF(ISNUMBER(SUM(ABS(C138:L138))),"Yes","No")</f>
        <v>Yes</v>
      </c>
      <c r="N138">
        <v>3</v>
      </c>
      <c r="O138" t="s">
        <v>47</v>
      </c>
    </row>
    <row r="139" spans="2:15" x14ac:dyDescent="0.25">
      <c r="B139" s="2">
        <v>133</v>
      </c>
      <c r="C139">
        <v>25</v>
      </c>
      <c r="D139">
        <v>4</v>
      </c>
      <c r="E139">
        <v>140</v>
      </c>
      <c r="F139">
        <v>75</v>
      </c>
      <c r="G139">
        <v>2542</v>
      </c>
      <c r="H139">
        <v>17</v>
      </c>
      <c r="I139">
        <v>74</v>
      </c>
      <c r="J139">
        <f t="shared" si="6"/>
        <v>1</v>
      </c>
      <c r="K139">
        <f t="shared" si="7"/>
        <v>0</v>
      </c>
      <c r="L139">
        <f t="shared" si="8"/>
        <v>0</v>
      </c>
      <c r="M139" s="15" t="str">
        <f t="array" ref="M139">IF(ISNUMBER(SUM(ABS(C139:L139))),"Yes","No")</f>
        <v>Yes</v>
      </c>
      <c r="N139">
        <v>1</v>
      </c>
      <c r="O139" t="s">
        <v>54</v>
      </c>
    </row>
    <row r="140" spans="2:15" x14ac:dyDescent="0.25">
      <c r="B140" s="2">
        <v>134</v>
      </c>
      <c r="C140">
        <v>16</v>
      </c>
      <c r="D140">
        <v>6</v>
      </c>
      <c r="E140">
        <v>250</v>
      </c>
      <c r="F140">
        <v>100</v>
      </c>
      <c r="G140">
        <v>3781</v>
      </c>
      <c r="H140">
        <v>17</v>
      </c>
      <c r="I140">
        <v>74</v>
      </c>
      <c r="J140">
        <f t="shared" si="6"/>
        <v>1</v>
      </c>
      <c r="K140">
        <f t="shared" si="7"/>
        <v>0</v>
      </c>
      <c r="L140">
        <f t="shared" si="8"/>
        <v>0</v>
      </c>
      <c r="M140" s="15" t="str">
        <f t="array" ref="M140">IF(ISNUMBER(SUM(ABS(C140:L140))),"Yes","No")</f>
        <v>Yes</v>
      </c>
      <c r="N140">
        <v>1</v>
      </c>
      <c r="O140" t="s">
        <v>109</v>
      </c>
    </row>
    <row r="141" spans="2:15" x14ac:dyDescent="0.25">
      <c r="B141" s="2">
        <v>135</v>
      </c>
      <c r="C141">
        <v>16</v>
      </c>
      <c r="D141">
        <v>6</v>
      </c>
      <c r="E141">
        <v>258</v>
      </c>
      <c r="F141">
        <v>110</v>
      </c>
      <c r="G141">
        <v>3632</v>
      </c>
      <c r="H141">
        <v>18</v>
      </c>
      <c r="I141">
        <v>74</v>
      </c>
      <c r="J141">
        <f t="shared" si="6"/>
        <v>1</v>
      </c>
      <c r="K141">
        <f t="shared" si="7"/>
        <v>0</v>
      </c>
      <c r="L141">
        <f t="shared" si="8"/>
        <v>0</v>
      </c>
      <c r="M141" s="15" t="str">
        <f t="array" ref="M141">IF(ISNUMBER(SUM(ABS(C141:L141))),"Yes","No")</f>
        <v>Yes</v>
      </c>
      <c r="N141">
        <v>1</v>
      </c>
      <c r="O141" t="s">
        <v>34</v>
      </c>
    </row>
    <row r="142" spans="2:15" x14ac:dyDescent="0.25">
      <c r="B142" s="2">
        <v>136</v>
      </c>
      <c r="C142">
        <v>18</v>
      </c>
      <c r="D142">
        <v>6</v>
      </c>
      <c r="E142">
        <v>225</v>
      </c>
      <c r="F142">
        <v>105</v>
      </c>
      <c r="G142">
        <v>3613</v>
      </c>
      <c r="H142">
        <v>16.5</v>
      </c>
      <c r="I142">
        <v>74</v>
      </c>
      <c r="J142">
        <f t="shared" si="6"/>
        <v>1</v>
      </c>
      <c r="K142">
        <f t="shared" si="7"/>
        <v>0</v>
      </c>
      <c r="L142">
        <f t="shared" si="8"/>
        <v>0</v>
      </c>
      <c r="M142" s="15" t="str">
        <f t="array" ref="M142">IF(ISNUMBER(SUM(ABS(C142:L142))),"Yes","No")</f>
        <v>Yes</v>
      </c>
      <c r="N142">
        <v>1</v>
      </c>
      <c r="O142" t="s">
        <v>110</v>
      </c>
    </row>
    <row r="143" spans="2:15" x14ac:dyDescent="0.25">
      <c r="B143" s="2">
        <v>137</v>
      </c>
      <c r="C143">
        <v>16</v>
      </c>
      <c r="D143">
        <v>8</v>
      </c>
      <c r="E143">
        <v>302</v>
      </c>
      <c r="F143">
        <v>140</v>
      </c>
      <c r="G143">
        <v>4141</v>
      </c>
      <c r="H143">
        <v>14</v>
      </c>
      <c r="I143">
        <v>74</v>
      </c>
      <c r="J143">
        <f t="shared" si="6"/>
        <v>1</v>
      </c>
      <c r="K143">
        <f t="shared" si="7"/>
        <v>0</v>
      </c>
      <c r="L143">
        <f t="shared" si="8"/>
        <v>0</v>
      </c>
      <c r="M143" s="15" t="str">
        <f t="array" ref="M143">IF(ISNUMBER(SUM(ABS(C143:L143))),"Yes","No")</f>
        <v>Yes</v>
      </c>
      <c r="N143">
        <v>1</v>
      </c>
      <c r="O143" t="s">
        <v>77</v>
      </c>
    </row>
    <row r="144" spans="2:15" x14ac:dyDescent="0.25">
      <c r="B144" s="2">
        <v>138</v>
      </c>
      <c r="C144">
        <v>13</v>
      </c>
      <c r="D144">
        <v>8</v>
      </c>
      <c r="E144">
        <v>350</v>
      </c>
      <c r="F144">
        <v>150</v>
      </c>
      <c r="G144">
        <v>4699</v>
      </c>
      <c r="H144">
        <v>14.5</v>
      </c>
      <c r="I144">
        <v>74</v>
      </c>
      <c r="J144">
        <f t="shared" si="6"/>
        <v>1</v>
      </c>
      <c r="K144">
        <f t="shared" si="7"/>
        <v>0</v>
      </c>
      <c r="L144">
        <f t="shared" si="8"/>
        <v>0</v>
      </c>
      <c r="M144" s="15" t="str">
        <f t="array" ref="M144">IF(ISNUMBER(SUM(ABS(C144:L144))),"Yes","No")</f>
        <v>Yes</v>
      </c>
      <c r="N144">
        <v>1</v>
      </c>
      <c r="O144" t="s">
        <v>111</v>
      </c>
    </row>
    <row r="145" spans="2:15" x14ac:dyDescent="0.25">
      <c r="B145" s="2">
        <v>139</v>
      </c>
      <c r="C145">
        <v>14</v>
      </c>
      <c r="D145">
        <v>8</v>
      </c>
      <c r="E145">
        <v>318</v>
      </c>
      <c r="F145">
        <v>150</v>
      </c>
      <c r="G145">
        <v>4457</v>
      </c>
      <c r="H145">
        <v>13.5</v>
      </c>
      <c r="I145">
        <v>74</v>
      </c>
      <c r="J145">
        <f t="shared" si="6"/>
        <v>1</v>
      </c>
      <c r="K145">
        <f t="shared" si="7"/>
        <v>0</v>
      </c>
      <c r="L145">
        <f t="shared" si="8"/>
        <v>0</v>
      </c>
      <c r="M145" s="15" t="str">
        <f t="array" ref="M145">IF(ISNUMBER(SUM(ABS(C145:L145))),"Yes","No")</f>
        <v>Yes</v>
      </c>
      <c r="N145">
        <v>1</v>
      </c>
      <c r="O145" t="s">
        <v>112</v>
      </c>
    </row>
    <row r="146" spans="2:15" x14ac:dyDescent="0.25">
      <c r="B146" s="2">
        <v>140</v>
      </c>
      <c r="C146">
        <v>14</v>
      </c>
      <c r="D146">
        <v>8</v>
      </c>
      <c r="E146">
        <v>302</v>
      </c>
      <c r="F146">
        <v>140</v>
      </c>
      <c r="G146">
        <v>4638</v>
      </c>
      <c r="H146">
        <v>16</v>
      </c>
      <c r="I146">
        <v>74</v>
      </c>
      <c r="J146">
        <f t="shared" si="6"/>
        <v>1</v>
      </c>
      <c r="K146">
        <f t="shared" si="7"/>
        <v>0</v>
      </c>
      <c r="L146">
        <f t="shared" si="8"/>
        <v>0</v>
      </c>
      <c r="M146" s="15" t="str">
        <f t="array" ref="M146">IF(ISNUMBER(SUM(ABS(C146:L146))),"Yes","No")</f>
        <v>Yes</v>
      </c>
      <c r="N146">
        <v>1</v>
      </c>
      <c r="O146" t="s">
        <v>64</v>
      </c>
    </row>
    <row r="147" spans="2:15" x14ac:dyDescent="0.25">
      <c r="B147" s="2">
        <v>141</v>
      </c>
      <c r="C147">
        <v>14</v>
      </c>
      <c r="D147">
        <v>8</v>
      </c>
      <c r="E147">
        <v>304</v>
      </c>
      <c r="F147">
        <v>150</v>
      </c>
      <c r="G147">
        <v>4257</v>
      </c>
      <c r="H147">
        <v>15.5</v>
      </c>
      <c r="I147">
        <v>74</v>
      </c>
      <c r="J147">
        <f t="shared" si="6"/>
        <v>1</v>
      </c>
      <c r="K147">
        <f t="shared" si="7"/>
        <v>0</v>
      </c>
      <c r="L147">
        <f t="shared" si="8"/>
        <v>0</v>
      </c>
      <c r="M147" s="15" t="str">
        <f t="array" ref="M147">IF(ISNUMBER(SUM(ABS(C147:L147))),"Yes","No")</f>
        <v>Yes</v>
      </c>
      <c r="N147">
        <v>1</v>
      </c>
      <c r="O147" t="s">
        <v>62</v>
      </c>
    </row>
    <row r="148" spans="2:15" x14ac:dyDescent="0.25">
      <c r="B148" s="2">
        <v>142</v>
      </c>
      <c r="C148">
        <v>29</v>
      </c>
      <c r="D148">
        <v>4</v>
      </c>
      <c r="E148">
        <v>98</v>
      </c>
      <c r="F148">
        <v>83</v>
      </c>
      <c r="G148">
        <v>2219</v>
      </c>
      <c r="H148">
        <v>16.5</v>
      </c>
      <c r="I148">
        <v>74</v>
      </c>
      <c r="J148">
        <f t="shared" si="6"/>
        <v>0</v>
      </c>
      <c r="K148">
        <f t="shared" si="7"/>
        <v>1</v>
      </c>
      <c r="L148">
        <f t="shared" si="8"/>
        <v>0</v>
      </c>
      <c r="M148" s="15" t="str">
        <f t="array" ref="M148">IF(ISNUMBER(SUM(ABS(C148:L148))),"Yes","No")</f>
        <v>Yes</v>
      </c>
      <c r="N148">
        <v>2</v>
      </c>
      <c r="O148" t="s">
        <v>113</v>
      </c>
    </row>
    <row r="149" spans="2:15" x14ac:dyDescent="0.25">
      <c r="B149" s="2">
        <v>143</v>
      </c>
      <c r="C149">
        <v>26</v>
      </c>
      <c r="D149">
        <v>4</v>
      </c>
      <c r="E149">
        <v>79</v>
      </c>
      <c r="F149">
        <v>67</v>
      </c>
      <c r="G149">
        <v>1963</v>
      </c>
      <c r="H149">
        <v>15.5</v>
      </c>
      <c r="I149">
        <v>74</v>
      </c>
      <c r="J149">
        <f t="shared" si="6"/>
        <v>0</v>
      </c>
      <c r="K149">
        <f t="shared" si="7"/>
        <v>1</v>
      </c>
      <c r="L149">
        <f t="shared" si="8"/>
        <v>0</v>
      </c>
      <c r="M149" s="15" t="str">
        <f t="array" ref="M149">IF(ISNUMBER(SUM(ABS(C149:L149))),"Yes","No")</f>
        <v>Yes</v>
      </c>
      <c r="N149">
        <v>2</v>
      </c>
      <c r="O149" t="s">
        <v>114</v>
      </c>
    </row>
    <row r="150" spans="2:15" x14ac:dyDescent="0.25">
      <c r="B150" s="2">
        <v>144</v>
      </c>
      <c r="C150">
        <v>26</v>
      </c>
      <c r="D150">
        <v>4</v>
      </c>
      <c r="E150">
        <v>97</v>
      </c>
      <c r="F150">
        <v>78</v>
      </c>
      <c r="G150">
        <v>2300</v>
      </c>
      <c r="H150">
        <v>14.5</v>
      </c>
      <c r="I150">
        <v>74</v>
      </c>
      <c r="J150">
        <f t="shared" si="6"/>
        <v>0</v>
      </c>
      <c r="K150">
        <f t="shared" si="7"/>
        <v>1</v>
      </c>
      <c r="L150">
        <f t="shared" si="8"/>
        <v>0</v>
      </c>
      <c r="M150" s="15" t="str">
        <f t="array" ref="M150">IF(ISNUMBER(SUM(ABS(C150:L150))),"Yes","No")</f>
        <v>Yes</v>
      </c>
      <c r="N150">
        <v>2</v>
      </c>
      <c r="O150" t="s">
        <v>100</v>
      </c>
    </row>
    <row r="151" spans="2:15" x14ac:dyDescent="0.25">
      <c r="B151" s="2">
        <v>145</v>
      </c>
      <c r="C151">
        <v>31</v>
      </c>
      <c r="D151">
        <v>4</v>
      </c>
      <c r="E151">
        <v>76</v>
      </c>
      <c r="F151">
        <v>52</v>
      </c>
      <c r="G151">
        <v>1649</v>
      </c>
      <c r="H151">
        <v>16.5</v>
      </c>
      <c r="I151">
        <v>74</v>
      </c>
      <c r="J151">
        <f t="shared" si="6"/>
        <v>0</v>
      </c>
      <c r="K151">
        <f t="shared" si="7"/>
        <v>0</v>
      </c>
      <c r="L151">
        <f t="shared" si="8"/>
        <v>1</v>
      </c>
      <c r="M151" s="15" t="str">
        <f t="array" ref="M151">IF(ISNUMBER(SUM(ABS(C151:L151))),"Yes","No")</f>
        <v>Yes</v>
      </c>
      <c r="N151">
        <v>3</v>
      </c>
      <c r="O151" t="s">
        <v>30</v>
      </c>
    </row>
    <row r="152" spans="2:15" x14ac:dyDescent="0.25">
      <c r="B152" s="2">
        <v>146</v>
      </c>
      <c r="C152">
        <v>32</v>
      </c>
      <c r="D152">
        <v>4</v>
      </c>
      <c r="E152">
        <v>83</v>
      </c>
      <c r="F152">
        <v>61</v>
      </c>
      <c r="G152">
        <v>2003</v>
      </c>
      <c r="H152">
        <v>19</v>
      </c>
      <c r="I152">
        <v>74</v>
      </c>
      <c r="J152">
        <f t="shared" si="6"/>
        <v>0</v>
      </c>
      <c r="K152">
        <f t="shared" si="7"/>
        <v>0</v>
      </c>
      <c r="L152">
        <f t="shared" si="8"/>
        <v>1</v>
      </c>
      <c r="M152" s="15" t="str">
        <f t="array" ref="M152">IF(ISNUMBER(SUM(ABS(C152:L152))),"Yes","No")</f>
        <v>Yes</v>
      </c>
      <c r="N152">
        <v>3</v>
      </c>
      <c r="O152" t="s">
        <v>115</v>
      </c>
    </row>
    <row r="153" spans="2:15" x14ac:dyDescent="0.25">
      <c r="B153" s="2">
        <v>147</v>
      </c>
      <c r="C153">
        <v>28</v>
      </c>
      <c r="D153">
        <v>4</v>
      </c>
      <c r="E153">
        <v>90</v>
      </c>
      <c r="F153">
        <v>75</v>
      </c>
      <c r="G153">
        <v>2125</v>
      </c>
      <c r="H153">
        <v>14.5</v>
      </c>
      <c r="I153">
        <v>74</v>
      </c>
      <c r="J153">
        <f t="shared" si="6"/>
        <v>1</v>
      </c>
      <c r="K153">
        <f t="shared" si="7"/>
        <v>0</v>
      </c>
      <c r="L153">
        <f t="shared" si="8"/>
        <v>0</v>
      </c>
      <c r="M153" s="15" t="str">
        <f t="array" ref="M153">IF(ISNUMBER(SUM(ABS(C153:L153))),"Yes","No")</f>
        <v>Yes</v>
      </c>
      <c r="N153">
        <v>1</v>
      </c>
      <c r="O153" t="s">
        <v>116</v>
      </c>
    </row>
    <row r="154" spans="2:15" x14ac:dyDescent="0.25">
      <c r="B154" s="2">
        <v>148</v>
      </c>
      <c r="C154">
        <v>24</v>
      </c>
      <c r="D154">
        <v>4</v>
      </c>
      <c r="E154">
        <v>90</v>
      </c>
      <c r="F154">
        <v>75</v>
      </c>
      <c r="G154">
        <v>2108</v>
      </c>
      <c r="H154">
        <v>15.5</v>
      </c>
      <c r="I154">
        <v>74</v>
      </c>
      <c r="J154">
        <f t="shared" si="6"/>
        <v>0</v>
      </c>
      <c r="K154">
        <f t="shared" si="7"/>
        <v>1</v>
      </c>
      <c r="L154">
        <f t="shared" si="8"/>
        <v>0</v>
      </c>
      <c r="M154" s="15" t="str">
        <f t="array" ref="M154">IF(ISNUMBER(SUM(ABS(C154:L154))),"Yes","No")</f>
        <v>Yes</v>
      </c>
      <c r="N154">
        <v>2</v>
      </c>
      <c r="O154" t="s">
        <v>99</v>
      </c>
    </row>
    <row r="155" spans="2:15" x14ac:dyDescent="0.25">
      <c r="B155" s="2">
        <v>149</v>
      </c>
      <c r="C155">
        <v>26</v>
      </c>
      <c r="D155">
        <v>4</v>
      </c>
      <c r="E155">
        <v>116</v>
      </c>
      <c r="F155">
        <v>75</v>
      </c>
      <c r="G155">
        <v>2246</v>
      </c>
      <c r="H155">
        <v>14</v>
      </c>
      <c r="I155">
        <v>74</v>
      </c>
      <c r="J155">
        <f t="shared" si="6"/>
        <v>0</v>
      </c>
      <c r="K155">
        <f t="shared" si="7"/>
        <v>1</v>
      </c>
      <c r="L155">
        <f t="shared" si="8"/>
        <v>0</v>
      </c>
      <c r="M155" s="15" t="str">
        <f t="array" ref="M155">IF(ISNUMBER(SUM(ABS(C155:L155))),"Yes","No")</f>
        <v>Yes</v>
      </c>
      <c r="N155">
        <v>2</v>
      </c>
      <c r="O155" t="s">
        <v>117</v>
      </c>
    </row>
    <row r="156" spans="2:15" x14ac:dyDescent="0.25">
      <c r="B156" s="2">
        <v>150</v>
      </c>
      <c r="C156">
        <v>24</v>
      </c>
      <c r="D156">
        <v>4</v>
      </c>
      <c r="E156">
        <v>120</v>
      </c>
      <c r="F156">
        <v>97</v>
      </c>
      <c r="G156">
        <v>2489</v>
      </c>
      <c r="H156">
        <v>15</v>
      </c>
      <c r="I156">
        <v>74</v>
      </c>
      <c r="J156">
        <f t="shared" si="6"/>
        <v>0</v>
      </c>
      <c r="K156">
        <f t="shared" si="7"/>
        <v>0</v>
      </c>
      <c r="L156">
        <f t="shared" si="8"/>
        <v>1</v>
      </c>
      <c r="M156" s="15" t="str">
        <f t="array" ref="M156">IF(ISNUMBER(SUM(ABS(C156:L156))),"Yes","No")</f>
        <v>Yes</v>
      </c>
      <c r="N156">
        <v>3</v>
      </c>
      <c r="O156" t="s">
        <v>118</v>
      </c>
    </row>
    <row r="157" spans="2:15" x14ac:dyDescent="0.25">
      <c r="B157" s="2">
        <v>151</v>
      </c>
      <c r="C157">
        <v>26</v>
      </c>
      <c r="D157">
        <v>4</v>
      </c>
      <c r="E157">
        <v>108</v>
      </c>
      <c r="F157">
        <v>93</v>
      </c>
      <c r="G157">
        <v>2391</v>
      </c>
      <c r="H157">
        <v>15.5</v>
      </c>
      <c r="I157">
        <v>74</v>
      </c>
      <c r="J157">
        <f t="shared" si="6"/>
        <v>0</v>
      </c>
      <c r="K157">
        <f t="shared" si="7"/>
        <v>0</v>
      </c>
      <c r="L157">
        <f t="shared" si="8"/>
        <v>1</v>
      </c>
      <c r="M157" s="15" t="str">
        <f t="array" ref="M157">IF(ISNUMBER(SUM(ABS(C157:L157))),"Yes","No")</f>
        <v>Yes</v>
      </c>
      <c r="N157">
        <v>3</v>
      </c>
      <c r="O157" t="s">
        <v>119</v>
      </c>
    </row>
    <row r="158" spans="2:15" x14ac:dyDescent="0.25">
      <c r="B158" s="2">
        <v>152</v>
      </c>
      <c r="C158">
        <v>31</v>
      </c>
      <c r="D158">
        <v>4</v>
      </c>
      <c r="E158">
        <v>79</v>
      </c>
      <c r="F158">
        <v>67</v>
      </c>
      <c r="G158">
        <v>2000</v>
      </c>
      <c r="H158">
        <v>16</v>
      </c>
      <c r="I158">
        <v>74</v>
      </c>
      <c r="J158">
        <f t="shared" si="6"/>
        <v>0</v>
      </c>
      <c r="K158">
        <f t="shared" si="7"/>
        <v>1</v>
      </c>
      <c r="L158">
        <f t="shared" si="8"/>
        <v>0</v>
      </c>
      <c r="M158" s="15" t="str">
        <f t="array" ref="M158">IF(ISNUMBER(SUM(ABS(C158:L158))),"Yes","No")</f>
        <v>Yes</v>
      </c>
      <c r="N158">
        <v>2</v>
      </c>
      <c r="O158" t="s">
        <v>120</v>
      </c>
    </row>
    <row r="159" spans="2:15" x14ac:dyDescent="0.25">
      <c r="B159" s="2">
        <v>153</v>
      </c>
      <c r="C159">
        <v>19</v>
      </c>
      <c r="D159">
        <v>6</v>
      </c>
      <c r="E159">
        <v>225</v>
      </c>
      <c r="F159">
        <v>95</v>
      </c>
      <c r="G159">
        <v>3264</v>
      </c>
      <c r="H159">
        <v>16</v>
      </c>
      <c r="I159">
        <v>75</v>
      </c>
      <c r="J159">
        <f t="shared" si="6"/>
        <v>1</v>
      </c>
      <c r="K159">
        <f t="shared" si="7"/>
        <v>0</v>
      </c>
      <c r="L159">
        <f t="shared" si="8"/>
        <v>0</v>
      </c>
      <c r="M159" s="15" t="str">
        <f t="array" ref="M159">IF(ISNUMBER(SUM(ABS(C159:L159))),"Yes","No")</f>
        <v>Yes</v>
      </c>
      <c r="N159">
        <v>1</v>
      </c>
      <c r="O159" t="s">
        <v>121</v>
      </c>
    </row>
    <row r="160" spans="2:15" x14ac:dyDescent="0.25">
      <c r="B160" s="2">
        <v>154</v>
      </c>
      <c r="C160">
        <v>18</v>
      </c>
      <c r="D160">
        <v>6</v>
      </c>
      <c r="E160">
        <v>250</v>
      </c>
      <c r="F160">
        <v>105</v>
      </c>
      <c r="G160">
        <v>3459</v>
      </c>
      <c r="H160">
        <v>16</v>
      </c>
      <c r="I160">
        <v>75</v>
      </c>
      <c r="J160">
        <f t="shared" si="6"/>
        <v>1</v>
      </c>
      <c r="K160">
        <f t="shared" si="7"/>
        <v>0</v>
      </c>
      <c r="L160">
        <f t="shared" si="8"/>
        <v>0</v>
      </c>
      <c r="M160" s="15" t="str">
        <f t="array" ref="M160">IF(ISNUMBER(SUM(ABS(C160:L160))),"Yes","No")</f>
        <v>Yes</v>
      </c>
      <c r="N160">
        <v>1</v>
      </c>
      <c r="O160" t="s">
        <v>107</v>
      </c>
    </row>
    <row r="161" spans="2:15" x14ac:dyDescent="0.25">
      <c r="B161" s="2">
        <v>155</v>
      </c>
      <c r="C161">
        <v>15</v>
      </c>
      <c r="D161">
        <v>6</v>
      </c>
      <c r="E161">
        <v>250</v>
      </c>
      <c r="F161">
        <v>72</v>
      </c>
      <c r="G161">
        <v>3432</v>
      </c>
      <c r="H161">
        <v>21</v>
      </c>
      <c r="I161">
        <v>75</v>
      </c>
      <c r="J161">
        <f t="shared" si="6"/>
        <v>1</v>
      </c>
      <c r="K161">
        <f t="shared" si="7"/>
        <v>0</v>
      </c>
      <c r="L161">
        <f t="shared" si="8"/>
        <v>0</v>
      </c>
      <c r="M161" s="15" t="str">
        <f t="array" ref="M161">IF(ISNUMBER(SUM(ABS(C161:L161))),"Yes","No")</f>
        <v>Yes</v>
      </c>
      <c r="N161">
        <v>1</v>
      </c>
      <c r="O161" t="s">
        <v>122</v>
      </c>
    </row>
    <row r="162" spans="2:15" x14ac:dyDescent="0.25">
      <c r="B162" s="2">
        <v>156</v>
      </c>
      <c r="C162">
        <v>15</v>
      </c>
      <c r="D162">
        <v>6</v>
      </c>
      <c r="E162">
        <v>250</v>
      </c>
      <c r="F162">
        <v>72</v>
      </c>
      <c r="G162">
        <v>3158</v>
      </c>
      <c r="H162">
        <v>19.5</v>
      </c>
      <c r="I162">
        <v>75</v>
      </c>
      <c r="J162">
        <f t="shared" si="6"/>
        <v>1</v>
      </c>
      <c r="K162">
        <f t="shared" si="7"/>
        <v>0</v>
      </c>
      <c r="L162">
        <f t="shared" si="8"/>
        <v>0</v>
      </c>
      <c r="M162" s="15" t="str">
        <f t="array" ref="M162">IF(ISNUMBER(SUM(ABS(C162:L162))),"Yes","No")</f>
        <v>Yes</v>
      </c>
      <c r="N162">
        <v>1</v>
      </c>
      <c r="O162" t="s">
        <v>17</v>
      </c>
    </row>
    <row r="163" spans="2:15" x14ac:dyDescent="0.25">
      <c r="B163" s="2">
        <v>157</v>
      </c>
      <c r="C163">
        <v>16</v>
      </c>
      <c r="D163">
        <v>8</v>
      </c>
      <c r="E163">
        <v>400</v>
      </c>
      <c r="F163">
        <v>170</v>
      </c>
      <c r="G163">
        <v>4668</v>
      </c>
      <c r="H163">
        <v>11.5</v>
      </c>
      <c r="I163">
        <v>75</v>
      </c>
      <c r="J163">
        <f t="shared" si="6"/>
        <v>1</v>
      </c>
      <c r="K163">
        <f t="shared" si="7"/>
        <v>0</v>
      </c>
      <c r="L163">
        <f t="shared" si="8"/>
        <v>0</v>
      </c>
      <c r="M163" s="15" t="str">
        <f t="array" ref="M163">IF(ISNUMBER(SUM(ABS(C163:L163))),"Yes","No")</f>
        <v>Yes</v>
      </c>
      <c r="N163">
        <v>1</v>
      </c>
      <c r="O163" t="s">
        <v>8</v>
      </c>
    </row>
    <row r="164" spans="2:15" x14ac:dyDescent="0.25">
      <c r="B164" s="2">
        <v>158</v>
      </c>
      <c r="C164">
        <v>15</v>
      </c>
      <c r="D164">
        <v>8</v>
      </c>
      <c r="E164">
        <v>350</v>
      </c>
      <c r="F164">
        <v>145</v>
      </c>
      <c r="G164">
        <v>4440</v>
      </c>
      <c r="H164">
        <v>14</v>
      </c>
      <c r="I164">
        <v>75</v>
      </c>
      <c r="J164">
        <f t="shared" si="6"/>
        <v>1</v>
      </c>
      <c r="K164">
        <f t="shared" si="7"/>
        <v>0</v>
      </c>
      <c r="L164">
        <f t="shared" si="8"/>
        <v>0</v>
      </c>
      <c r="M164" s="15" t="str">
        <f t="array" ref="M164">IF(ISNUMBER(SUM(ABS(C164:L164))),"Yes","No")</f>
        <v>Yes</v>
      </c>
      <c r="N164">
        <v>1</v>
      </c>
      <c r="O164" t="s">
        <v>123</v>
      </c>
    </row>
    <row r="165" spans="2:15" x14ac:dyDescent="0.25">
      <c r="B165" s="2">
        <v>159</v>
      </c>
      <c r="C165">
        <v>16</v>
      </c>
      <c r="D165">
        <v>8</v>
      </c>
      <c r="E165">
        <v>318</v>
      </c>
      <c r="F165">
        <v>150</v>
      </c>
      <c r="G165">
        <v>4498</v>
      </c>
      <c r="H165">
        <v>14.5</v>
      </c>
      <c r="I165">
        <v>75</v>
      </c>
      <c r="J165">
        <f t="shared" si="6"/>
        <v>1</v>
      </c>
      <c r="K165">
        <f t="shared" si="7"/>
        <v>0</v>
      </c>
      <c r="L165">
        <f t="shared" si="8"/>
        <v>0</v>
      </c>
      <c r="M165" s="15" t="str">
        <f t="array" ref="M165">IF(ISNUMBER(SUM(ABS(C165:L165))),"Yes","No")</f>
        <v>Yes</v>
      </c>
      <c r="N165">
        <v>1</v>
      </c>
      <c r="O165" t="s">
        <v>124</v>
      </c>
    </row>
    <row r="166" spans="2:15" x14ac:dyDescent="0.25">
      <c r="B166" s="2">
        <v>160</v>
      </c>
      <c r="C166">
        <v>14</v>
      </c>
      <c r="D166">
        <v>8</v>
      </c>
      <c r="E166">
        <v>351</v>
      </c>
      <c r="F166">
        <v>148</v>
      </c>
      <c r="G166">
        <v>4657</v>
      </c>
      <c r="H166">
        <v>13.5</v>
      </c>
      <c r="I166">
        <v>75</v>
      </c>
      <c r="J166">
        <f t="shared" si="6"/>
        <v>1</v>
      </c>
      <c r="K166">
        <f t="shared" si="7"/>
        <v>0</v>
      </c>
      <c r="L166">
        <f t="shared" si="8"/>
        <v>0</v>
      </c>
      <c r="M166" s="15" t="str">
        <f t="array" ref="M166">IF(ISNUMBER(SUM(ABS(C166:L166))),"Yes","No")</f>
        <v>Yes</v>
      </c>
      <c r="N166">
        <v>1</v>
      </c>
      <c r="O166" t="s">
        <v>81</v>
      </c>
    </row>
    <row r="167" spans="2:15" x14ac:dyDescent="0.25">
      <c r="B167" s="2">
        <v>161</v>
      </c>
      <c r="C167">
        <v>17</v>
      </c>
      <c r="D167">
        <v>6</v>
      </c>
      <c r="E167">
        <v>231</v>
      </c>
      <c r="F167">
        <v>110</v>
      </c>
      <c r="G167">
        <v>3907</v>
      </c>
      <c r="H167">
        <v>21</v>
      </c>
      <c r="I167">
        <v>75</v>
      </c>
      <c r="J167">
        <f t="shared" si="6"/>
        <v>1</v>
      </c>
      <c r="K167">
        <f t="shared" si="7"/>
        <v>0</v>
      </c>
      <c r="L167">
        <f t="shared" si="8"/>
        <v>0</v>
      </c>
      <c r="M167" s="15" t="str">
        <f t="array" ref="M167">IF(ISNUMBER(SUM(ABS(C167:L167))),"Yes","No")</f>
        <v>Yes</v>
      </c>
      <c r="N167">
        <v>1</v>
      </c>
      <c r="O167" t="s">
        <v>125</v>
      </c>
    </row>
    <row r="168" spans="2:15" x14ac:dyDescent="0.25">
      <c r="B168" s="2">
        <v>162</v>
      </c>
      <c r="C168">
        <v>16</v>
      </c>
      <c r="D168">
        <v>6</v>
      </c>
      <c r="E168">
        <v>250</v>
      </c>
      <c r="F168">
        <v>105</v>
      </c>
      <c r="G168">
        <v>3897</v>
      </c>
      <c r="H168">
        <v>18.5</v>
      </c>
      <c r="I168">
        <v>75</v>
      </c>
      <c r="J168">
        <f t="shared" si="6"/>
        <v>1</v>
      </c>
      <c r="K168">
        <f t="shared" si="7"/>
        <v>0</v>
      </c>
      <c r="L168">
        <f t="shared" si="8"/>
        <v>0</v>
      </c>
      <c r="M168" s="15" t="str">
        <f t="array" ref="M168">IF(ISNUMBER(SUM(ABS(C168:L168))),"Yes","No")</f>
        <v>Yes</v>
      </c>
      <c r="N168">
        <v>1</v>
      </c>
      <c r="O168" t="s">
        <v>126</v>
      </c>
    </row>
    <row r="169" spans="2:15" x14ac:dyDescent="0.25">
      <c r="B169" s="2">
        <v>163</v>
      </c>
      <c r="C169">
        <v>15</v>
      </c>
      <c r="D169">
        <v>6</v>
      </c>
      <c r="E169">
        <v>258</v>
      </c>
      <c r="F169">
        <v>110</v>
      </c>
      <c r="G169">
        <v>3730</v>
      </c>
      <c r="H169">
        <v>19</v>
      </c>
      <c r="I169">
        <v>75</v>
      </c>
      <c r="J169">
        <f t="shared" si="6"/>
        <v>1</v>
      </c>
      <c r="K169">
        <f t="shared" si="7"/>
        <v>0</v>
      </c>
      <c r="L169">
        <f t="shared" si="8"/>
        <v>0</v>
      </c>
      <c r="M169" s="15" t="str">
        <f t="array" ref="M169">IF(ISNUMBER(SUM(ABS(C169:L169))),"Yes","No")</f>
        <v>Yes</v>
      </c>
      <c r="N169">
        <v>1</v>
      </c>
      <c r="O169" t="s">
        <v>34</v>
      </c>
    </row>
    <row r="170" spans="2:15" x14ac:dyDescent="0.25">
      <c r="B170" s="2">
        <v>164</v>
      </c>
      <c r="C170">
        <v>18</v>
      </c>
      <c r="D170">
        <v>6</v>
      </c>
      <c r="E170">
        <v>225</v>
      </c>
      <c r="F170">
        <v>95</v>
      </c>
      <c r="G170">
        <v>3785</v>
      </c>
      <c r="H170">
        <v>19</v>
      </c>
      <c r="I170">
        <v>75</v>
      </c>
      <c r="J170">
        <f t="shared" si="6"/>
        <v>1</v>
      </c>
      <c r="K170">
        <f t="shared" si="7"/>
        <v>0</v>
      </c>
      <c r="L170">
        <f t="shared" si="8"/>
        <v>0</v>
      </c>
      <c r="M170" s="15" t="str">
        <f t="array" ref="M170">IF(ISNUMBER(SUM(ABS(C170:L170))),"Yes","No")</f>
        <v>Yes</v>
      </c>
      <c r="N170">
        <v>1</v>
      </c>
      <c r="O170" t="s">
        <v>127</v>
      </c>
    </row>
    <row r="171" spans="2:15" x14ac:dyDescent="0.25">
      <c r="B171" s="2">
        <v>165</v>
      </c>
      <c r="C171">
        <v>21</v>
      </c>
      <c r="D171">
        <v>6</v>
      </c>
      <c r="E171">
        <v>231</v>
      </c>
      <c r="F171">
        <v>110</v>
      </c>
      <c r="G171">
        <v>3039</v>
      </c>
      <c r="H171">
        <v>15</v>
      </c>
      <c r="I171">
        <v>75</v>
      </c>
      <c r="J171">
        <f t="shared" si="6"/>
        <v>1</v>
      </c>
      <c r="K171">
        <f t="shared" si="7"/>
        <v>0</v>
      </c>
      <c r="L171">
        <f t="shared" si="8"/>
        <v>0</v>
      </c>
      <c r="M171" s="15" t="str">
        <f t="array" ref="M171">IF(ISNUMBER(SUM(ABS(C171:L171))),"Yes","No")</f>
        <v>Yes</v>
      </c>
      <c r="N171">
        <v>1</v>
      </c>
      <c r="O171" t="s">
        <v>128</v>
      </c>
    </row>
    <row r="172" spans="2:15" x14ac:dyDescent="0.25">
      <c r="B172" s="2">
        <v>166</v>
      </c>
      <c r="C172">
        <v>20</v>
      </c>
      <c r="D172">
        <v>8</v>
      </c>
      <c r="E172">
        <v>262</v>
      </c>
      <c r="F172">
        <v>110</v>
      </c>
      <c r="G172">
        <v>3221</v>
      </c>
      <c r="H172">
        <v>13.5</v>
      </c>
      <c r="I172">
        <v>75</v>
      </c>
      <c r="J172">
        <f t="shared" si="6"/>
        <v>1</v>
      </c>
      <c r="K172">
        <f t="shared" si="7"/>
        <v>0</v>
      </c>
      <c r="L172">
        <f t="shared" si="8"/>
        <v>0</v>
      </c>
      <c r="M172" s="15" t="str">
        <f t="array" ref="M172">IF(ISNUMBER(SUM(ABS(C172:L172))),"Yes","No")</f>
        <v>Yes</v>
      </c>
      <c r="N172">
        <v>1</v>
      </c>
      <c r="O172" t="s">
        <v>129</v>
      </c>
    </row>
    <row r="173" spans="2:15" x14ac:dyDescent="0.25">
      <c r="B173" s="2">
        <v>167</v>
      </c>
      <c r="C173">
        <v>13</v>
      </c>
      <c r="D173">
        <v>8</v>
      </c>
      <c r="E173">
        <v>302</v>
      </c>
      <c r="F173">
        <v>129</v>
      </c>
      <c r="G173">
        <v>3169</v>
      </c>
      <c r="H173">
        <v>12</v>
      </c>
      <c r="I173">
        <v>75</v>
      </c>
      <c r="J173">
        <f t="shared" si="6"/>
        <v>1</v>
      </c>
      <c r="K173">
        <f t="shared" si="7"/>
        <v>0</v>
      </c>
      <c r="L173">
        <f t="shared" si="8"/>
        <v>0</v>
      </c>
      <c r="M173" s="15" t="str">
        <f t="array" ref="M173">IF(ISNUMBER(SUM(ABS(C173:L173))),"Yes","No")</f>
        <v>Yes</v>
      </c>
      <c r="N173">
        <v>1</v>
      </c>
      <c r="O173" t="s">
        <v>130</v>
      </c>
    </row>
    <row r="174" spans="2:15" x14ac:dyDescent="0.25">
      <c r="B174" s="2">
        <v>168</v>
      </c>
      <c r="C174">
        <v>29</v>
      </c>
      <c r="D174">
        <v>4</v>
      </c>
      <c r="E174">
        <v>97</v>
      </c>
      <c r="F174">
        <v>75</v>
      </c>
      <c r="G174">
        <v>2171</v>
      </c>
      <c r="H174">
        <v>16</v>
      </c>
      <c r="I174">
        <v>75</v>
      </c>
      <c r="J174">
        <f t="shared" si="6"/>
        <v>0</v>
      </c>
      <c r="K174">
        <f t="shared" si="7"/>
        <v>0</v>
      </c>
      <c r="L174">
        <f t="shared" si="8"/>
        <v>1</v>
      </c>
      <c r="M174" s="15" t="str">
        <f t="array" ref="M174">IF(ISNUMBER(SUM(ABS(C174:L174))),"Yes","No")</f>
        <v>Yes</v>
      </c>
      <c r="N174">
        <v>3</v>
      </c>
      <c r="O174" t="s">
        <v>131</v>
      </c>
    </row>
    <row r="175" spans="2:15" x14ac:dyDescent="0.25">
      <c r="B175" s="2">
        <v>169</v>
      </c>
      <c r="C175">
        <v>23</v>
      </c>
      <c r="D175">
        <v>4</v>
      </c>
      <c r="E175">
        <v>140</v>
      </c>
      <c r="F175">
        <v>83</v>
      </c>
      <c r="G175">
        <v>2639</v>
      </c>
      <c r="H175">
        <v>17</v>
      </c>
      <c r="I175">
        <v>75</v>
      </c>
      <c r="J175">
        <f t="shared" si="6"/>
        <v>1</v>
      </c>
      <c r="K175">
        <f t="shared" si="7"/>
        <v>0</v>
      </c>
      <c r="L175">
        <f t="shared" si="8"/>
        <v>0</v>
      </c>
      <c r="M175" s="15" t="str">
        <f t="array" ref="M175">IF(ISNUMBER(SUM(ABS(C175:L175))),"Yes","No")</f>
        <v>Yes</v>
      </c>
      <c r="N175">
        <v>1</v>
      </c>
      <c r="O175" t="s">
        <v>31</v>
      </c>
    </row>
    <row r="176" spans="2:15" x14ac:dyDescent="0.25">
      <c r="B176" s="2">
        <v>170</v>
      </c>
      <c r="C176">
        <v>20</v>
      </c>
      <c r="D176">
        <v>6</v>
      </c>
      <c r="E176">
        <v>232</v>
      </c>
      <c r="F176">
        <v>100</v>
      </c>
      <c r="G176">
        <v>2914</v>
      </c>
      <c r="H176">
        <v>16</v>
      </c>
      <c r="I176">
        <v>75</v>
      </c>
      <c r="J176">
        <f t="shared" si="6"/>
        <v>1</v>
      </c>
      <c r="K176">
        <f t="shared" si="7"/>
        <v>0</v>
      </c>
      <c r="L176">
        <f t="shared" si="8"/>
        <v>0</v>
      </c>
      <c r="M176" s="15" t="str">
        <f t="array" ref="M176">IF(ISNUMBER(SUM(ABS(C176:L176))),"Yes","No")</f>
        <v>Yes</v>
      </c>
      <c r="N176">
        <v>1</v>
      </c>
      <c r="O176" t="s">
        <v>24</v>
      </c>
    </row>
    <row r="177" spans="2:15" x14ac:dyDescent="0.25">
      <c r="B177" s="2">
        <v>171</v>
      </c>
      <c r="C177">
        <v>23</v>
      </c>
      <c r="D177">
        <v>4</v>
      </c>
      <c r="E177">
        <v>140</v>
      </c>
      <c r="F177">
        <v>78</v>
      </c>
      <c r="G177">
        <v>2592</v>
      </c>
      <c r="H177">
        <v>18.5</v>
      </c>
      <c r="I177">
        <v>75</v>
      </c>
      <c r="J177">
        <f t="shared" si="6"/>
        <v>1</v>
      </c>
      <c r="K177">
        <f t="shared" si="7"/>
        <v>0</v>
      </c>
      <c r="L177">
        <f t="shared" si="8"/>
        <v>0</v>
      </c>
      <c r="M177" s="15" t="str">
        <f t="array" ref="M177">IF(ISNUMBER(SUM(ABS(C177:L177))),"Yes","No")</f>
        <v>Yes</v>
      </c>
      <c r="N177">
        <v>1</v>
      </c>
      <c r="O177" t="s">
        <v>132</v>
      </c>
    </row>
    <row r="178" spans="2:15" x14ac:dyDescent="0.25">
      <c r="B178" s="2">
        <v>172</v>
      </c>
      <c r="C178">
        <v>24</v>
      </c>
      <c r="D178">
        <v>4</v>
      </c>
      <c r="E178">
        <v>134</v>
      </c>
      <c r="F178">
        <v>96</v>
      </c>
      <c r="G178">
        <v>2702</v>
      </c>
      <c r="H178">
        <v>13.5</v>
      </c>
      <c r="I178">
        <v>75</v>
      </c>
      <c r="J178">
        <f t="shared" si="6"/>
        <v>0</v>
      </c>
      <c r="K178">
        <f t="shared" si="7"/>
        <v>0</v>
      </c>
      <c r="L178">
        <f t="shared" si="8"/>
        <v>1</v>
      </c>
      <c r="M178" s="15" t="str">
        <f t="array" ref="M178">IF(ISNUMBER(SUM(ABS(C178:L178))),"Yes","No")</f>
        <v>Yes</v>
      </c>
      <c r="N178">
        <v>3</v>
      </c>
      <c r="O178" t="s">
        <v>30</v>
      </c>
    </row>
    <row r="179" spans="2:15" x14ac:dyDescent="0.25">
      <c r="B179" s="2">
        <v>173</v>
      </c>
      <c r="C179">
        <v>25</v>
      </c>
      <c r="D179">
        <v>4</v>
      </c>
      <c r="E179">
        <v>90</v>
      </c>
      <c r="F179">
        <v>71</v>
      </c>
      <c r="G179">
        <v>2223</v>
      </c>
      <c r="H179">
        <v>16.5</v>
      </c>
      <c r="I179">
        <v>75</v>
      </c>
      <c r="J179">
        <f t="shared" si="6"/>
        <v>0</v>
      </c>
      <c r="K179">
        <f t="shared" si="7"/>
        <v>1</v>
      </c>
      <c r="L179">
        <f t="shared" si="8"/>
        <v>0</v>
      </c>
      <c r="M179" s="15" t="str">
        <f t="array" ref="M179">IF(ISNUMBER(SUM(ABS(C179:L179))),"Yes","No")</f>
        <v>Yes</v>
      </c>
      <c r="N179">
        <v>2</v>
      </c>
      <c r="O179" t="s">
        <v>114</v>
      </c>
    </row>
    <row r="180" spans="2:15" x14ac:dyDescent="0.25">
      <c r="B180" s="2">
        <v>174</v>
      </c>
      <c r="C180">
        <v>24</v>
      </c>
      <c r="D180">
        <v>4</v>
      </c>
      <c r="E180">
        <v>119</v>
      </c>
      <c r="F180">
        <v>97</v>
      </c>
      <c r="G180">
        <v>2545</v>
      </c>
      <c r="H180">
        <v>17</v>
      </c>
      <c r="I180">
        <v>75</v>
      </c>
      <c r="J180">
        <f t="shared" si="6"/>
        <v>0</v>
      </c>
      <c r="K180">
        <f t="shared" si="7"/>
        <v>0</v>
      </c>
      <c r="L180">
        <f t="shared" si="8"/>
        <v>1</v>
      </c>
      <c r="M180" s="15" t="str">
        <f t="array" ref="M180">IF(ISNUMBER(SUM(ABS(C180:L180))),"Yes","No")</f>
        <v>Yes</v>
      </c>
      <c r="N180">
        <v>3</v>
      </c>
      <c r="O180" t="s">
        <v>115</v>
      </c>
    </row>
    <row r="181" spans="2:15" x14ac:dyDescent="0.25">
      <c r="B181" s="2">
        <v>175</v>
      </c>
      <c r="C181">
        <v>18</v>
      </c>
      <c r="D181">
        <v>6</v>
      </c>
      <c r="E181">
        <v>171</v>
      </c>
      <c r="F181">
        <v>97</v>
      </c>
      <c r="G181">
        <v>2984</v>
      </c>
      <c r="H181">
        <v>14.5</v>
      </c>
      <c r="I181">
        <v>75</v>
      </c>
      <c r="J181">
        <f t="shared" si="6"/>
        <v>1</v>
      </c>
      <c r="K181">
        <f t="shared" si="7"/>
        <v>0</v>
      </c>
      <c r="L181">
        <f t="shared" si="8"/>
        <v>0</v>
      </c>
      <c r="M181" s="15" t="str">
        <f t="array" ref="M181">IF(ISNUMBER(SUM(ABS(C181:L181))),"Yes","No")</f>
        <v>Yes</v>
      </c>
      <c r="N181">
        <v>1</v>
      </c>
      <c r="O181" t="s">
        <v>31</v>
      </c>
    </row>
    <row r="182" spans="2:15" x14ac:dyDescent="0.25">
      <c r="B182" s="2">
        <v>176</v>
      </c>
      <c r="C182">
        <v>29</v>
      </c>
      <c r="D182">
        <v>4</v>
      </c>
      <c r="E182">
        <v>90</v>
      </c>
      <c r="F182">
        <v>70</v>
      </c>
      <c r="G182">
        <v>1937</v>
      </c>
      <c r="H182">
        <v>14</v>
      </c>
      <c r="I182">
        <v>75</v>
      </c>
      <c r="J182">
        <f t="shared" si="6"/>
        <v>0</v>
      </c>
      <c r="K182">
        <f t="shared" si="7"/>
        <v>1</v>
      </c>
      <c r="L182">
        <f t="shared" si="8"/>
        <v>0</v>
      </c>
      <c r="M182" s="15" t="str">
        <f t="array" ref="M182">IF(ISNUMBER(SUM(ABS(C182:L182))),"Yes","No")</f>
        <v>Yes</v>
      </c>
      <c r="N182">
        <v>2</v>
      </c>
      <c r="O182" t="s">
        <v>133</v>
      </c>
    </row>
    <row r="183" spans="2:15" x14ac:dyDescent="0.25">
      <c r="B183" s="2">
        <v>177</v>
      </c>
      <c r="C183">
        <v>19</v>
      </c>
      <c r="D183">
        <v>6</v>
      </c>
      <c r="E183">
        <v>232</v>
      </c>
      <c r="F183">
        <v>90</v>
      </c>
      <c r="G183">
        <v>3211</v>
      </c>
      <c r="H183">
        <v>17</v>
      </c>
      <c r="I183">
        <v>75</v>
      </c>
      <c r="J183">
        <f t="shared" si="6"/>
        <v>1</v>
      </c>
      <c r="K183">
        <f t="shared" si="7"/>
        <v>0</v>
      </c>
      <c r="L183">
        <f t="shared" si="8"/>
        <v>0</v>
      </c>
      <c r="M183" s="15" t="str">
        <f t="array" ref="M183">IF(ISNUMBER(SUM(ABS(C183:L183))),"Yes","No")</f>
        <v>Yes</v>
      </c>
      <c r="N183">
        <v>1</v>
      </c>
      <c r="O183" t="s">
        <v>134</v>
      </c>
    </row>
    <row r="184" spans="2:15" x14ac:dyDescent="0.25">
      <c r="B184" s="2">
        <v>178</v>
      </c>
      <c r="C184">
        <v>23</v>
      </c>
      <c r="D184">
        <v>4</v>
      </c>
      <c r="E184">
        <v>115</v>
      </c>
      <c r="F184">
        <v>95</v>
      </c>
      <c r="G184">
        <v>2694</v>
      </c>
      <c r="H184">
        <v>15</v>
      </c>
      <c r="I184">
        <v>75</v>
      </c>
      <c r="J184">
        <f t="shared" si="6"/>
        <v>0</v>
      </c>
      <c r="K184">
        <f t="shared" si="7"/>
        <v>1</v>
      </c>
      <c r="L184">
        <f t="shared" si="8"/>
        <v>0</v>
      </c>
      <c r="M184" s="15" t="str">
        <f t="array" ref="M184">IF(ISNUMBER(SUM(ABS(C184:L184))),"Yes","No")</f>
        <v>Yes</v>
      </c>
      <c r="N184">
        <v>2</v>
      </c>
      <c r="O184" t="s">
        <v>101</v>
      </c>
    </row>
    <row r="185" spans="2:15" x14ac:dyDescent="0.25">
      <c r="B185" s="2">
        <v>179</v>
      </c>
      <c r="C185">
        <v>23</v>
      </c>
      <c r="D185">
        <v>4</v>
      </c>
      <c r="E185">
        <v>120</v>
      </c>
      <c r="F185">
        <v>88</v>
      </c>
      <c r="G185">
        <v>2957</v>
      </c>
      <c r="H185">
        <v>17</v>
      </c>
      <c r="I185">
        <v>75</v>
      </c>
      <c r="J185">
        <f t="shared" si="6"/>
        <v>0</v>
      </c>
      <c r="K185">
        <f t="shared" si="7"/>
        <v>1</v>
      </c>
      <c r="L185">
        <f t="shared" si="8"/>
        <v>0</v>
      </c>
      <c r="M185" s="15" t="str">
        <f t="array" ref="M185">IF(ISNUMBER(SUM(ABS(C185:L185))),"Yes","No")</f>
        <v>Yes</v>
      </c>
      <c r="N185">
        <v>2</v>
      </c>
      <c r="O185" t="s">
        <v>20</v>
      </c>
    </row>
    <row r="186" spans="2:15" x14ac:dyDescent="0.25">
      <c r="B186" s="2">
        <v>180</v>
      </c>
      <c r="C186">
        <v>22</v>
      </c>
      <c r="D186">
        <v>4</v>
      </c>
      <c r="E186">
        <v>121</v>
      </c>
      <c r="F186">
        <v>98</v>
      </c>
      <c r="G186">
        <v>2945</v>
      </c>
      <c r="H186">
        <v>14.5</v>
      </c>
      <c r="I186">
        <v>75</v>
      </c>
      <c r="J186">
        <f t="shared" si="6"/>
        <v>0</v>
      </c>
      <c r="K186">
        <f t="shared" si="7"/>
        <v>1</v>
      </c>
      <c r="L186">
        <f t="shared" si="8"/>
        <v>0</v>
      </c>
      <c r="M186" s="15" t="str">
        <f t="array" ref="M186">IF(ISNUMBER(SUM(ABS(C186:L186))),"Yes","No")</f>
        <v>Yes</v>
      </c>
      <c r="N186">
        <v>2</v>
      </c>
      <c r="O186" t="s">
        <v>135</v>
      </c>
    </row>
    <row r="187" spans="2:15" x14ac:dyDescent="0.25">
      <c r="B187" s="2">
        <v>181</v>
      </c>
      <c r="C187">
        <v>25</v>
      </c>
      <c r="D187">
        <v>4</v>
      </c>
      <c r="E187">
        <v>121</v>
      </c>
      <c r="F187">
        <v>115</v>
      </c>
      <c r="G187">
        <v>2671</v>
      </c>
      <c r="H187">
        <v>13.5</v>
      </c>
      <c r="I187">
        <v>75</v>
      </c>
      <c r="J187">
        <f t="shared" si="6"/>
        <v>0</v>
      </c>
      <c r="K187">
        <f t="shared" si="7"/>
        <v>1</v>
      </c>
      <c r="L187">
        <f t="shared" si="8"/>
        <v>0</v>
      </c>
      <c r="M187" s="15" t="str">
        <f t="array" ref="M187">IF(ISNUMBER(SUM(ABS(C187:L187))),"Yes","No")</f>
        <v>Yes</v>
      </c>
      <c r="N187">
        <v>2</v>
      </c>
      <c r="O187" t="s">
        <v>104</v>
      </c>
    </row>
    <row r="188" spans="2:15" x14ac:dyDescent="0.25">
      <c r="B188" s="2">
        <v>182</v>
      </c>
      <c r="C188">
        <v>33</v>
      </c>
      <c r="D188">
        <v>4</v>
      </c>
      <c r="E188">
        <v>91</v>
      </c>
      <c r="F188">
        <v>53</v>
      </c>
      <c r="G188">
        <v>1795</v>
      </c>
      <c r="H188">
        <v>17.5</v>
      </c>
      <c r="I188">
        <v>75</v>
      </c>
      <c r="J188">
        <f t="shared" si="6"/>
        <v>0</v>
      </c>
      <c r="K188">
        <f t="shared" si="7"/>
        <v>0</v>
      </c>
      <c r="L188">
        <f t="shared" si="8"/>
        <v>1</v>
      </c>
      <c r="M188" s="15" t="str">
        <f t="array" ref="M188">IF(ISNUMBER(SUM(ABS(C188:L188))),"Yes","No")</f>
        <v>Yes</v>
      </c>
      <c r="N188">
        <v>3</v>
      </c>
      <c r="O188" t="s">
        <v>136</v>
      </c>
    </row>
    <row r="189" spans="2:15" x14ac:dyDescent="0.25">
      <c r="B189" s="2">
        <v>183</v>
      </c>
      <c r="C189">
        <v>28</v>
      </c>
      <c r="D189">
        <v>4</v>
      </c>
      <c r="E189">
        <v>107</v>
      </c>
      <c r="F189">
        <v>86</v>
      </c>
      <c r="G189">
        <v>2464</v>
      </c>
      <c r="H189">
        <v>15.5</v>
      </c>
      <c r="I189">
        <v>76</v>
      </c>
      <c r="J189">
        <f t="shared" si="6"/>
        <v>0</v>
      </c>
      <c r="K189">
        <f t="shared" si="7"/>
        <v>1</v>
      </c>
      <c r="L189">
        <f t="shared" si="8"/>
        <v>0</v>
      </c>
      <c r="M189" s="15" t="str">
        <f t="array" ref="M189">IF(ISNUMBER(SUM(ABS(C189:L189))),"Yes","No")</f>
        <v>Yes</v>
      </c>
      <c r="N189">
        <v>2</v>
      </c>
      <c r="O189" t="s">
        <v>137</v>
      </c>
    </row>
    <row r="190" spans="2:15" x14ac:dyDescent="0.25">
      <c r="B190" s="2">
        <v>184</v>
      </c>
      <c r="C190">
        <v>25</v>
      </c>
      <c r="D190">
        <v>4</v>
      </c>
      <c r="E190">
        <v>116</v>
      </c>
      <c r="F190">
        <v>81</v>
      </c>
      <c r="G190">
        <v>2220</v>
      </c>
      <c r="H190">
        <v>16.899999999999999</v>
      </c>
      <c r="I190">
        <v>76</v>
      </c>
      <c r="J190">
        <f t="shared" si="6"/>
        <v>0</v>
      </c>
      <c r="K190">
        <f t="shared" si="7"/>
        <v>1</v>
      </c>
      <c r="L190">
        <f t="shared" si="8"/>
        <v>0</v>
      </c>
      <c r="M190" s="15" t="str">
        <f t="array" ref="M190">IF(ISNUMBER(SUM(ABS(C190:L190))),"Yes","No")</f>
        <v>Yes</v>
      </c>
      <c r="N190">
        <v>2</v>
      </c>
      <c r="O190" t="s">
        <v>44</v>
      </c>
    </row>
    <row r="191" spans="2:15" x14ac:dyDescent="0.25">
      <c r="B191" s="2">
        <v>185</v>
      </c>
      <c r="C191">
        <v>25</v>
      </c>
      <c r="D191">
        <v>4</v>
      </c>
      <c r="E191">
        <v>140</v>
      </c>
      <c r="F191">
        <v>92</v>
      </c>
      <c r="G191">
        <v>2572</v>
      </c>
      <c r="H191">
        <v>14.9</v>
      </c>
      <c r="I191">
        <v>76</v>
      </c>
      <c r="J191">
        <f t="shared" si="6"/>
        <v>1</v>
      </c>
      <c r="K191">
        <f t="shared" si="7"/>
        <v>0</v>
      </c>
      <c r="L191">
        <f t="shared" si="8"/>
        <v>0</v>
      </c>
      <c r="M191" s="15" t="str">
        <f t="array" ref="M191">IF(ISNUMBER(SUM(ABS(C191:L191))),"Yes","No")</f>
        <v>Yes</v>
      </c>
      <c r="N191">
        <v>1</v>
      </c>
      <c r="O191" t="s">
        <v>138</v>
      </c>
    </row>
    <row r="192" spans="2:15" x14ac:dyDescent="0.25">
      <c r="B192" s="2">
        <v>186</v>
      </c>
      <c r="C192">
        <v>26</v>
      </c>
      <c r="D192">
        <v>4</v>
      </c>
      <c r="E192">
        <v>98</v>
      </c>
      <c r="F192">
        <v>79</v>
      </c>
      <c r="G192">
        <v>2255</v>
      </c>
      <c r="H192">
        <v>17.7</v>
      </c>
      <c r="I192">
        <v>76</v>
      </c>
      <c r="J192">
        <f t="shared" si="6"/>
        <v>1</v>
      </c>
      <c r="K192">
        <f t="shared" si="7"/>
        <v>0</v>
      </c>
      <c r="L192">
        <f t="shared" si="8"/>
        <v>0</v>
      </c>
      <c r="M192" s="15" t="str">
        <f t="array" ref="M192">IF(ISNUMBER(SUM(ABS(C192:L192))),"Yes","No")</f>
        <v>Yes</v>
      </c>
      <c r="N192">
        <v>1</v>
      </c>
      <c r="O192" t="s">
        <v>116</v>
      </c>
    </row>
    <row r="193" spans="2:15" x14ac:dyDescent="0.25">
      <c r="B193" s="2">
        <v>187</v>
      </c>
      <c r="C193">
        <v>27</v>
      </c>
      <c r="D193">
        <v>4</v>
      </c>
      <c r="E193">
        <v>101</v>
      </c>
      <c r="F193">
        <v>83</v>
      </c>
      <c r="G193">
        <v>2202</v>
      </c>
      <c r="H193">
        <v>15.3</v>
      </c>
      <c r="I193">
        <v>76</v>
      </c>
      <c r="J193">
        <f t="shared" si="6"/>
        <v>0</v>
      </c>
      <c r="K193">
        <f t="shared" si="7"/>
        <v>1</v>
      </c>
      <c r="L193">
        <f t="shared" si="8"/>
        <v>0</v>
      </c>
      <c r="M193" s="15" t="str">
        <f t="array" ref="M193">IF(ISNUMBER(SUM(ABS(C193:L193))),"Yes","No")</f>
        <v>Yes</v>
      </c>
      <c r="N193">
        <v>2</v>
      </c>
      <c r="O193" t="s">
        <v>139</v>
      </c>
    </row>
    <row r="194" spans="2:15" x14ac:dyDescent="0.25">
      <c r="B194" s="2">
        <v>188</v>
      </c>
      <c r="C194">
        <v>17.5</v>
      </c>
      <c r="D194">
        <v>8</v>
      </c>
      <c r="E194">
        <v>305</v>
      </c>
      <c r="F194">
        <v>140</v>
      </c>
      <c r="G194">
        <v>4215</v>
      </c>
      <c r="H194">
        <v>13</v>
      </c>
      <c r="I194">
        <v>76</v>
      </c>
      <c r="J194">
        <f t="shared" si="6"/>
        <v>1</v>
      </c>
      <c r="K194">
        <f t="shared" si="7"/>
        <v>0</v>
      </c>
      <c r="L194">
        <f t="shared" si="8"/>
        <v>0</v>
      </c>
      <c r="M194" s="15" t="str">
        <f t="array" ref="M194">IF(ISNUMBER(SUM(ABS(C194:L194))),"Yes","No")</f>
        <v>Yes</v>
      </c>
      <c r="N194">
        <v>1</v>
      </c>
      <c r="O194" t="s">
        <v>109</v>
      </c>
    </row>
    <row r="195" spans="2:15" x14ac:dyDescent="0.25">
      <c r="B195" s="2">
        <v>189</v>
      </c>
      <c r="C195">
        <v>16</v>
      </c>
      <c r="D195">
        <v>8</v>
      </c>
      <c r="E195">
        <v>318</v>
      </c>
      <c r="F195">
        <v>150</v>
      </c>
      <c r="G195">
        <v>4190</v>
      </c>
      <c r="H195">
        <v>13</v>
      </c>
      <c r="I195">
        <v>76</v>
      </c>
      <c r="J195">
        <f t="shared" si="6"/>
        <v>1</v>
      </c>
      <c r="K195">
        <f t="shared" si="7"/>
        <v>0</v>
      </c>
      <c r="L195">
        <f t="shared" si="8"/>
        <v>0</v>
      </c>
      <c r="M195" s="15" t="str">
        <f t="array" ref="M195">IF(ISNUMBER(SUM(ABS(C195:L195))),"Yes","No")</f>
        <v>Yes</v>
      </c>
      <c r="N195">
        <v>1</v>
      </c>
      <c r="O195" t="s">
        <v>140</v>
      </c>
    </row>
    <row r="196" spans="2:15" x14ac:dyDescent="0.25">
      <c r="B196" s="2">
        <v>190</v>
      </c>
      <c r="C196">
        <v>15.5</v>
      </c>
      <c r="D196">
        <v>8</v>
      </c>
      <c r="E196">
        <v>304</v>
      </c>
      <c r="F196">
        <v>120</v>
      </c>
      <c r="G196">
        <v>3962</v>
      </c>
      <c r="H196">
        <v>13.9</v>
      </c>
      <c r="I196">
        <v>76</v>
      </c>
      <c r="J196">
        <f t="shared" si="6"/>
        <v>1</v>
      </c>
      <c r="K196">
        <f t="shared" si="7"/>
        <v>0</v>
      </c>
      <c r="L196">
        <f t="shared" si="8"/>
        <v>0</v>
      </c>
      <c r="M196" s="15" t="str">
        <f t="array" ref="M196">IF(ISNUMBER(SUM(ABS(C196:L196))),"Yes","No")</f>
        <v>Yes</v>
      </c>
      <c r="N196">
        <v>1</v>
      </c>
      <c r="O196" t="s">
        <v>34</v>
      </c>
    </row>
    <row r="197" spans="2:15" x14ac:dyDescent="0.25">
      <c r="B197" s="2">
        <v>191</v>
      </c>
      <c r="C197">
        <v>14.5</v>
      </c>
      <c r="D197">
        <v>8</v>
      </c>
      <c r="E197">
        <v>351</v>
      </c>
      <c r="F197">
        <v>152</v>
      </c>
      <c r="G197">
        <v>4215</v>
      </c>
      <c r="H197">
        <v>12.8</v>
      </c>
      <c r="I197">
        <v>76</v>
      </c>
      <c r="J197">
        <f t="shared" si="6"/>
        <v>1</v>
      </c>
      <c r="K197">
        <f t="shared" si="7"/>
        <v>0</v>
      </c>
      <c r="L197">
        <f t="shared" si="8"/>
        <v>0</v>
      </c>
      <c r="M197" s="15" t="str">
        <f t="array" ref="M197">IF(ISNUMBER(SUM(ABS(C197:L197))),"Yes","No")</f>
        <v>Yes</v>
      </c>
      <c r="N197">
        <v>1</v>
      </c>
      <c r="O197" t="s">
        <v>77</v>
      </c>
    </row>
    <row r="198" spans="2:15" x14ac:dyDescent="0.25">
      <c r="B198" s="2">
        <v>192</v>
      </c>
      <c r="C198">
        <v>22</v>
      </c>
      <c r="D198">
        <v>6</v>
      </c>
      <c r="E198">
        <v>225</v>
      </c>
      <c r="F198">
        <v>100</v>
      </c>
      <c r="G198">
        <v>3233</v>
      </c>
      <c r="H198">
        <v>15.4</v>
      </c>
      <c r="I198">
        <v>76</v>
      </c>
      <c r="J198">
        <f t="shared" si="6"/>
        <v>1</v>
      </c>
      <c r="K198">
        <f t="shared" si="7"/>
        <v>0</v>
      </c>
      <c r="L198">
        <f t="shared" si="8"/>
        <v>0</v>
      </c>
      <c r="M198" s="15" t="str">
        <f t="array" ref="M198">IF(ISNUMBER(SUM(ABS(C198:L198))),"Yes","No")</f>
        <v>Yes</v>
      </c>
      <c r="N198">
        <v>1</v>
      </c>
      <c r="O198" t="s">
        <v>86</v>
      </c>
    </row>
    <row r="199" spans="2:15" x14ac:dyDescent="0.25">
      <c r="B199" s="2">
        <v>193</v>
      </c>
      <c r="C199">
        <v>22</v>
      </c>
      <c r="D199">
        <v>6</v>
      </c>
      <c r="E199">
        <v>250</v>
      </c>
      <c r="F199">
        <v>105</v>
      </c>
      <c r="G199">
        <v>3353</v>
      </c>
      <c r="H199">
        <v>14.5</v>
      </c>
      <c r="I199">
        <v>76</v>
      </c>
      <c r="J199">
        <f t="shared" ref="J199:J262" si="9">IF(N199=1,1,0)</f>
        <v>1</v>
      </c>
      <c r="K199">
        <f t="shared" ref="K199:K262" si="10">IF(N199=2,1,0)</f>
        <v>0</v>
      </c>
      <c r="L199">
        <f t="shared" ref="L199:L262" si="11">IF(N199=3,1,0)</f>
        <v>0</v>
      </c>
      <c r="M199" s="15" t="str">
        <f t="array" ref="M199">IF(ISNUMBER(SUM(ABS(C199:L199))),"Yes","No")</f>
        <v>Yes</v>
      </c>
      <c r="N199">
        <v>1</v>
      </c>
      <c r="O199" t="s">
        <v>107</v>
      </c>
    </row>
    <row r="200" spans="2:15" x14ac:dyDescent="0.25">
      <c r="B200" s="2">
        <v>194</v>
      </c>
      <c r="C200">
        <v>24</v>
      </c>
      <c r="D200">
        <v>6</v>
      </c>
      <c r="E200">
        <v>200</v>
      </c>
      <c r="F200">
        <v>81</v>
      </c>
      <c r="G200">
        <v>3012</v>
      </c>
      <c r="H200">
        <v>17.600000000000001</v>
      </c>
      <c r="I200">
        <v>76</v>
      </c>
      <c r="J200">
        <f t="shared" si="9"/>
        <v>1</v>
      </c>
      <c r="K200">
        <f t="shared" si="10"/>
        <v>0</v>
      </c>
      <c r="L200">
        <f t="shared" si="11"/>
        <v>0</v>
      </c>
      <c r="M200" s="15" t="str">
        <f t="array" ref="M200">IF(ISNUMBER(SUM(ABS(C200:L200))),"Yes","No")</f>
        <v>Yes</v>
      </c>
      <c r="N200">
        <v>1</v>
      </c>
      <c r="O200" t="s">
        <v>17</v>
      </c>
    </row>
    <row r="201" spans="2:15" x14ac:dyDescent="0.25">
      <c r="B201" s="2">
        <v>195</v>
      </c>
      <c r="C201">
        <v>22.5</v>
      </c>
      <c r="D201">
        <v>6</v>
      </c>
      <c r="E201">
        <v>232</v>
      </c>
      <c r="F201">
        <v>90</v>
      </c>
      <c r="G201">
        <v>3085</v>
      </c>
      <c r="H201">
        <v>17.600000000000001</v>
      </c>
      <c r="I201">
        <v>76</v>
      </c>
      <c r="J201">
        <f t="shared" si="9"/>
        <v>1</v>
      </c>
      <c r="K201">
        <f t="shared" si="10"/>
        <v>0</v>
      </c>
      <c r="L201">
        <f t="shared" si="11"/>
        <v>0</v>
      </c>
      <c r="M201" s="15" t="str">
        <f t="array" ref="M201">IF(ISNUMBER(SUM(ABS(C201:L201))),"Yes","No")</f>
        <v>Yes</v>
      </c>
      <c r="N201">
        <v>1</v>
      </c>
      <c r="O201" t="s">
        <v>16</v>
      </c>
    </row>
    <row r="202" spans="2:15" x14ac:dyDescent="0.25">
      <c r="B202" s="2">
        <v>196</v>
      </c>
      <c r="C202">
        <v>29</v>
      </c>
      <c r="D202">
        <v>4</v>
      </c>
      <c r="E202">
        <v>85</v>
      </c>
      <c r="F202">
        <v>52</v>
      </c>
      <c r="G202">
        <v>2035</v>
      </c>
      <c r="H202">
        <v>22.2</v>
      </c>
      <c r="I202">
        <v>76</v>
      </c>
      <c r="J202">
        <f t="shared" si="9"/>
        <v>1</v>
      </c>
      <c r="K202">
        <f t="shared" si="10"/>
        <v>0</v>
      </c>
      <c r="L202">
        <f t="shared" si="11"/>
        <v>0</v>
      </c>
      <c r="M202" s="15" t="str">
        <f t="array" ref="M202">IF(ISNUMBER(SUM(ABS(C202:L202))),"Yes","No")</f>
        <v>Yes</v>
      </c>
      <c r="N202">
        <v>1</v>
      </c>
      <c r="O202" t="s">
        <v>141</v>
      </c>
    </row>
    <row r="203" spans="2:15" x14ac:dyDescent="0.25">
      <c r="B203" s="2">
        <v>197</v>
      </c>
      <c r="C203">
        <v>24.5</v>
      </c>
      <c r="D203">
        <v>4</v>
      </c>
      <c r="E203">
        <v>98</v>
      </c>
      <c r="F203">
        <v>60</v>
      </c>
      <c r="G203">
        <v>2164</v>
      </c>
      <c r="H203">
        <v>22.1</v>
      </c>
      <c r="I203">
        <v>76</v>
      </c>
      <c r="J203">
        <f t="shared" si="9"/>
        <v>1</v>
      </c>
      <c r="K203">
        <f t="shared" si="10"/>
        <v>0</v>
      </c>
      <c r="L203">
        <f t="shared" si="11"/>
        <v>0</v>
      </c>
      <c r="M203" s="15" t="str">
        <f t="array" ref="M203">IF(ISNUMBER(SUM(ABS(C203:L203))),"Yes","No")</f>
        <v>Yes</v>
      </c>
      <c r="N203">
        <v>1</v>
      </c>
      <c r="O203" t="s">
        <v>142</v>
      </c>
    </row>
    <row r="204" spans="2:15" x14ac:dyDescent="0.25">
      <c r="B204" s="2">
        <v>198</v>
      </c>
      <c r="C204">
        <v>29</v>
      </c>
      <c r="D204">
        <v>4</v>
      </c>
      <c r="E204">
        <v>90</v>
      </c>
      <c r="F204">
        <v>70</v>
      </c>
      <c r="G204">
        <v>1937</v>
      </c>
      <c r="H204">
        <v>14.2</v>
      </c>
      <c r="I204">
        <v>76</v>
      </c>
      <c r="J204">
        <f t="shared" si="9"/>
        <v>0</v>
      </c>
      <c r="K204">
        <f t="shared" si="10"/>
        <v>1</v>
      </c>
      <c r="L204">
        <f t="shared" si="11"/>
        <v>0</v>
      </c>
      <c r="M204" s="15" t="str">
        <f t="array" ref="M204">IF(ISNUMBER(SUM(ABS(C204:L204))),"Yes","No")</f>
        <v>Yes</v>
      </c>
      <c r="N204">
        <v>2</v>
      </c>
      <c r="O204" t="s">
        <v>143</v>
      </c>
    </row>
    <row r="205" spans="2:15" x14ac:dyDescent="0.25">
      <c r="B205" s="2">
        <v>199</v>
      </c>
      <c r="C205">
        <v>33</v>
      </c>
      <c r="D205">
        <v>4</v>
      </c>
      <c r="E205">
        <v>91</v>
      </c>
      <c r="F205">
        <v>53</v>
      </c>
      <c r="G205">
        <v>1795</v>
      </c>
      <c r="H205">
        <v>17.399999999999999</v>
      </c>
      <c r="I205">
        <v>76</v>
      </c>
      <c r="J205">
        <f t="shared" si="9"/>
        <v>0</v>
      </c>
      <c r="K205">
        <f t="shared" si="10"/>
        <v>0</v>
      </c>
      <c r="L205">
        <f t="shared" si="11"/>
        <v>1</v>
      </c>
      <c r="M205" s="15" t="str">
        <f t="array" ref="M205">IF(ISNUMBER(SUM(ABS(C205:L205))),"Yes","No")</f>
        <v>Yes</v>
      </c>
      <c r="N205">
        <v>3</v>
      </c>
      <c r="O205" t="s">
        <v>118</v>
      </c>
    </row>
    <row r="206" spans="2:15" x14ac:dyDescent="0.25">
      <c r="B206" s="2">
        <v>200</v>
      </c>
      <c r="C206">
        <v>20</v>
      </c>
      <c r="D206">
        <v>6</v>
      </c>
      <c r="E206">
        <v>225</v>
      </c>
      <c r="F206">
        <v>100</v>
      </c>
      <c r="G206">
        <v>3651</v>
      </c>
      <c r="H206">
        <v>17.7</v>
      </c>
      <c r="I206">
        <v>76</v>
      </c>
      <c r="J206">
        <f t="shared" si="9"/>
        <v>1</v>
      </c>
      <c r="K206">
        <f t="shared" si="10"/>
        <v>0</v>
      </c>
      <c r="L206">
        <f t="shared" si="11"/>
        <v>0</v>
      </c>
      <c r="M206" s="15" t="str">
        <f t="array" ref="M206">IF(ISNUMBER(SUM(ABS(C206:L206))),"Yes","No")</f>
        <v>Yes</v>
      </c>
      <c r="N206">
        <v>1</v>
      </c>
      <c r="O206" t="s">
        <v>144</v>
      </c>
    </row>
    <row r="207" spans="2:15" x14ac:dyDescent="0.25">
      <c r="B207" s="2">
        <v>201</v>
      </c>
      <c r="C207">
        <v>18</v>
      </c>
      <c r="D207">
        <v>6</v>
      </c>
      <c r="E207">
        <v>250</v>
      </c>
      <c r="F207">
        <v>78</v>
      </c>
      <c r="G207">
        <v>3574</v>
      </c>
      <c r="H207">
        <v>21</v>
      </c>
      <c r="I207">
        <v>76</v>
      </c>
      <c r="J207">
        <f t="shared" si="9"/>
        <v>1</v>
      </c>
      <c r="K207">
        <f t="shared" si="10"/>
        <v>0</v>
      </c>
      <c r="L207">
        <f t="shared" si="11"/>
        <v>0</v>
      </c>
      <c r="M207" s="15" t="str">
        <f t="array" ref="M207">IF(ISNUMBER(SUM(ABS(C207:L207))),"Yes","No")</f>
        <v>Yes</v>
      </c>
      <c r="N207">
        <v>1</v>
      </c>
      <c r="O207" t="s">
        <v>145</v>
      </c>
    </row>
    <row r="208" spans="2:15" x14ac:dyDescent="0.25">
      <c r="B208" s="2">
        <v>202</v>
      </c>
      <c r="C208">
        <v>18.5</v>
      </c>
      <c r="D208">
        <v>6</v>
      </c>
      <c r="E208">
        <v>250</v>
      </c>
      <c r="F208">
        <v>110</v>
      </c>
      <c r="G208">
        <v>3645</v>
      </c>
      <c r="H208">
        <v>16.2</v>
      </c>
      <c r="I208">
        <v>76</v>
      </c>
      <c r="J208">
        <f t="shared" si="9"/>
        <v>1</v>
      </c>
      <c r="K208">
        <f t="shared" si="10"/>
        <v>0</v>
      </c>
      <c r="L208">
        <f t="shared" si="11"/>
        <v>0</v>
      </c>
      <c r="M208" s="15" t="str">
        <f t="array" ref="M208">IF(ISNUMBER(SUM(ABS(C208:L208))),"Yes","No")</f>
        <v>Yes</v>
      </c>
      <c r="N208">
        <v>1</v>
      </c>
      <c r="O208" t="s">
        <v>146</v>
      </c>
    </row>
    <row r="209" spans="2:15" x14ac:dyDescent="0.25">
      <c r="B209" s="2">
        <v>203</v>
      </c>
      <c r="C209">
        <v>17.5</v>
      </c>
      <c r="D209">
        <v>6</v>
      </c>
      <c r="E209">
        <v>258</v>
      </c>
      <c r="F209">
        <v>95</v>
      </c>
      <c r="G209">
        <v>3193</v>
      </c>
      <c r="H209">
        <v>17.8</v>
      </c>
      <c r="I209">
        <v>76</v>
      </c>
      <c r="J209">
        <f t="shared" si="9"/>
        <v>1</v>
      </c>
      <c r="K209">
        <f t="shared" si="10"/>
        <v>0</v>
      </c>
      <c r="L209">
        <f t="shared" si="11"/>
        <v>0</v>
      </c>
      <c r="M209" s="15" t="str">
        <f t="array" ref="M209">IF(ISNUMBER(SUM(ABS(C209:L209))),"Yes","No")</f>
        <v>Yes</v>
      </c>
      <c r="N209">
        <v>1</v>
      </c>
      <c r="O209" t="s">
        <v>147</v>
      </c>
    </row>
    <row r="210" spans="2:15" x14ac:dyDescent="0.25">
      <c r="B210" s="2">
        <v>204</v>
      </c>
      <c r="C210">
        <v>29.5</v>
      </c>
      <c r="D210">
        <v>4</v>
      </c>
      <c r="E210">
        <v>97</v>
      </c>
      <c r="F210">
        <v>71</v>
      </c>
      <c r="G210">
        <v>1825</v>
      </c>
      <c r="H210">
        <v>12.2</v>
      </c>
      <c r="I210">
        <v>76</v>
      </c>
      <c r="J210">
        <f t="shared" si="9"/>
        <v>0</v>
      </c>
      <c r="K210">
        <f t="shared" si="10"/>
        <v>1</v>
      </c>
      <c r="L210">
        <f t="shared" si="11"/>
        <v>0</v>
      </c>
      <c r="M210" s="15" t="str">
        <f t="array" ref="M210">IF(ISNUMBER(SUM(ABS(C210:L210))),"Yes","No")</f>
        <v>Yes</v>
      </c>
      <c r="N210">
        <v>2</v>
      </c>
      <c r="O210" t="s">
        <v>133</v>
      </c>
    </row>
    <row r="211" spans="2:15" x14ac:dyDescent="0.25">
      <c r="B211" s="2">
        <v>205</v>
      </c>
      <c r="C211">
        <v>32</v>
      </c>
      <c r="D211">
        <v>4</v>
      </c>
      <c r="E211">
        <v>85</v>
      </c>
      <c r="F211">
        <v>70</v>
      </c>
      <c r="G211">
        <v>1990</v>
      </c>
      <c r="H211">
        <v>17</v>
      </c>
      <c r="I211">
        <v>76</v>
      </c>
      <c r="J211">
        <f t="shared" si="9"/>
        <v>0</v>
      </c>
      <c r="K211">
        <f t="shared" si="10"/>
        <v>0</v>
      </c>
      <c r="L211">
        <f t="shared" si="11"/>
        <v>1</v>
      </c>
      <c r="M211" s="15" t="str">
        <f t="array" ref="M211">IF(ISNUMBER(SUM(ABS(C211:L211))),"Yes","No")</f>
        <v>Yes</v>
      </c>
      <c r="N211">
        <v>3</v>
      </c>
      <c r="O211" t="s">
        <v>148</v>
      </c>
    </row>
    <row r="212" spans="2:15" x14ac:dyDescent="0.25">
      <c r="B212" s="2">
        <v>206</v>
      </c>
      <c r="C212">
        <v>28</v>
      </c>
      <c r="D212">
        <v>4</v>
      </c>
      <c r="E212">
        <v>97</v>
      </c>
      <c r="F212">
        <v>75</v>
      </c>
      <c r="G212">
        <v>2155</v>
      </c>
      <c r="H212">
        <v>16.399999999999999</v>
      </c>
      <c r="I212">
        <v>76</v>
      </c>
      <c r="J212">
        <f t="shared" si="9"/>
        <v>0</v>
      </c>
      <c r="K212">
        <f t="shared" si="10"/>
        <v>0</v>
      </c>
      <c r="L212">
        <f t="shared" si="11"/>
        <v>1</v>
      </c>
      <c r="M212" s="15" t="str">
        <f t="array" ref="M212">IF(ISNUMBER(SUM(ABS(C212:L212))),"Yes","No")</f>
        <v>Yes</v>
      </c>
      <c r="N212">
        <v>3</v>
      </c>
      <c r="O212" t="s">
        <v>131</v>
      </c>
    </row>
    <row r="213" spans="2:15" x14ac:dyDescent="0.25">
      <c r="B213" s="2">
        <v>207</v>
      </c>
      <c r="C213">
        <v>26.5</v>
      </c>
      <c r="D213">
        <v>4</v>
      </c>
      <c r="E213">
        <v>140</v>
      </c>
      <c r="F213">
        <v>72</v>
      </c>
      <c r="G213">
        <v>2565</v>
      </c>
      <c r="H213">
        <v>13.6</v>
      </c>
      <c r="I213">
        <v>76</v>
      </c>
      <c r="J213">
        <f t="shared" si="9"/>
        <v>1</v>
      </c>
      <c r="K213">
        <f t="shared" si="10"/>
        <v>0</v>
      </c>
      <c r="L213">
        <f t="shared" si="11"/>
        <v>0</v>
      </c>
      <c r="M213" s="15" t="str">
        <f t="array" ref="M213">IF(ISNUMBER(SUM(ABS(C213:L213))),"Yes","No")</f>
        <v>Yes</v>
      </c>
      <c r="N213">
        <v>1</v>
      </c>
      <c r="O213" t="s">
        <v>31</v>
      </c>
    </row>
    <row r="214" spans="2:15" x14ac:dyDescent="0.25">
      <c r="B214" s="2">
        <v>208</v>
      </c>
      <c r="C214">
        <v>20</v>
      </c>
      <c r="D214">
        <v>4</v>
      </c>
      <c r="E214">
        <v>130</v>
      </c>
      <c r="F214">
        <v>102</v>
      </c>
      <c r="G214">
        <v>3150</v>
      </c>
      <c r="H214">
        <v>15.7</v>
      </c>
      <c r="I214">
        <v>76</v>
      </c>
      <c r="J214">
        <f t="shared" si="9"/>
        <v>0</v>
      </c>
      <c r="K214">
        <f t="shared" si="10"/>
        <v>1</v>
      </c>
      <c r="L214">
        <f t="shared" si="11"/>
        <v>0</v>
      </c>
      <c r="M214" s="15" t="str">
        <f t="array" ref="M214">IF(ISNUMBER(SUM(ABS(C214:L214))),"Yes","No")</f>
        <v>Yes</v>
      </c>
      <c r="N214">
        <v>2</v>
      </c>
      <c r="O214" t="s">
        <v>149</v>
      </c>
    </row>
    <row r="215" spans="2:15" x14ac:dyDescent="0.25">
      <c r="B215" s="2">
        <v>209</v>
      </c>
      <c r="C215">
        <v>13</v>
      </c>
      <c r="D215">
        <v>8</v>
      </c>
      <c r="E215">
        <v>318</v>
      </c>
      <c r="F215">
        <v>150</v>
      </c>
      <c r="G215">
        <v>3940</v>
      </c>
      <c r="H215">
        <v>13.2</v>
      </c>
      <c r="I215">
        <v>76</v>
      </c>
      <c r="J215">
        <f t="shared" si="9"/>
        <v>1</v>
      </c>
      <c r="K215">
        <f t="shared" si="10"/>
        <v>0</v>
      </c>
      <c r="L215">
        <f t="shared" si="11"/>
        <v>0</v>
      </c>
      <c r="M215" s="15" t="str">
        <f t="array" ref="M215">IF(ISNUMBER(SUM(ABS(C215:L215))),"Yes","No")</f>
        <v>Yes</v>
      </c>
      <c r="N215">
        <v>1</v>
      </c>
      <c r="O215" t="s">
        <v>150</v>
      </c>
    </row>
    <row r="216" spans="2:15" x14ac:dyDescent="0.25">
      <c r="B216" s="2">
        <v>210</v>
      </c>
      <c r="C216">
        <v>19</v>
      </c>
      <c r="D216">
        <v>4</v>
      </c>
      <c r="E216">
        <v>120</v>
      </c>
      <c r="F216">
        <v>88</v>
      </c>
      <c r="G216">
        <v>3270</v>
      </c>
      <c r="H216">
        <v>21.9</v>
      </c>
      <c r="I216">
        <v>76</v>
      </c>
      <c r="J216">
        <f t="shared" si="9"/>
        <v>0</v>
      </c>
      <c r="K216">
        <f t="shared" si="10"/>
        <v>1</v>
      </c>
      <c r="L216">
        <f t="shared" si="11"/>
        <v>0</v>
      </c>
      <c r="M216" s="15" t="str">
        <f t="array" ref="M216">IF(ISNUMBER(SUM(ABS(C216:L216))),"Yes","No")</f>
        <v>Yes</v>
      </c>
      <c r="N216">
        <v>2</v>
      </c>
      <c r="O216" t="s">
        <v>20</v>
      </c>
    </row>
    <row r="217" spans="2:15" x14ac:dyDescent="0.25">
      <c r="B217" s="2">
        <v>211</v>
      </c>
      <c r="C217">
        <v>19</v>
      </c>
      <c r="D217">
        <v>6</v>
      </c>
      <c r="E217">
        <v>156</v>
      </c>
      <c r="F217">
        <v>108</v>
      </c>
      <c r="G217">
        <v>2930</v>
      </c>
      <c r="H217">
        <v>15.5</v>
      </c>
      <c r="I217">
        <v>76</v>
      </c>
      <c r="J217">
        <f t="shared" si="9"/>
        <v>0</v>
      </c>
      <c r="K217">
        <f t="shared" si="10"/>
        <v>0</v>
      </c>
      <c r="L217">
        <f t="shared" si="11"/>
        <v>1</v>
      </c>
      <c r="M217" s="15" t="str">
        <f t="array" ref="M217">IF(ISNUMBER(SUM(ABS(C217:L217))),"Yes","No")</f>
        <v>Yes</v>
      </c>
      <c r="N217">
        <v>3</v>
      </c>
      <c r="O217" t="s">
        <v>105</v>
      </c>
    </row>
    <row r="218" spans="2:15" x14ac:dyDescent="0.25">
      <c r="B218" s="2">
        <v>212</v>
      </c>
      <c r="C218">
        <v>16.5</v>
      </c>
      <c r="D218">
        <v>6</v>
      </c>
      <c r="E218">
        <v>168</v>
      </c>
      <c r="F218">
        <v>120</v>
      </c>
      <c r="G218">
        <v>3820</v>
      </c>
      <c r="H218">
        <v>16.7</v>
      </c>
      <c r="I218">
        <v>76</v>
      </c>
      <c r="J218">
        <f t="shared" si="9"/>
        <v>0</v>
      </c>
      <c r="K218">
        <f t="shared" si="10"/>
        <v>1</v>
      </c>
      <c r="L218">
        <f t="shared" si="11"/>
        <v>0</v>
      </c>
      <c r="M218" s="15" t="str">
        <f t="array" ref="M218">IF(ISNUMBER(SUM(ABS(C218:L218))),"Yes","No")</f>
        <v>Yes</v>
      </c>
      <c r="N218">
        <v>2</v>
      </c>
      <c r="O218" t="s">
        <v>151</v>
      </c>
    </row>
    <row r="219" spans="2:15" x14ac:dyDescent="0.25">
      <c r="B219" s="2">
        <v>213</v>
      </c>
      <c r="C219">
        <v>16.5</v>
      </c>
      <c r="D219">
        <v>8</v>
      </c>
      <c r="E219">
        <v>350</v>
      </c>
      <c r="F219">
        <v>180</v>
      </c>
      <c r="G219">
        <v>4380</v>
      </c>
      <c r="H219">
        <v>12.1</v>
      </c>
      <c r="I219">
        <v>76</v>
      </c>
      <c r="J219">
        <f t="shared" si="9"/>
        <v>1</v>
      </c>
      <c r="K219">
        <f t="shared" si="10"/>
        <v>0</v>
      </c>
      <c r="L219">
        <f t="shared" si="11"/>
        <v>0</v>
      </c>
      <c r="M219" s="15" t="str">
        <f t="array" ref="M219">IF(ISNUMBER(SUM(ABS(C219:L219))),"Yes","No")</f>
        <v>Yes</v>
      </c>
      <c r="N219">
        <v>1</v>
      </c>
      <c r="O219" t="s">
        <v>152</v>
      </c>
    </row>
    <row r="220" spans="2:15" x14ac:dyDescent="0.25">
      <c r="B220" s="2">
        <v>214</v>
      </c>
      <c r="C220">
        <v>13</v>
      </c>
      <c r="D220">
        <v>8</v>
      </c>
      <c r="E220">
        <v>350</v>
      </c>
      <c r="F220">
        <v>145</v>
      </c>
      <c r="G220">
        <v>4055</v>
      </c>
      <c r="H220">
        <v>12</v>
      </c>
      <c r="I220">
        <v>76</v>
      </c>
      <c r="J220">
        <f t="shared" si="9"/>
        <v>1</v>
      </c>
      <c r="K220">
        <f t="shared" si="10"/>
        <v>0</v>
      </c>
      <c r="L220">
        <f t="shared" si="11"/>
        <v>0</v>
      </c>
      <c r="M220" s="15" t="str">
        <f t="array" ref="M220">IF(ISNUMBER(SUM(ABS(C220:L220))),"Yes","No")</f>
        <v>Yes</v>
      </c>
      <c r="N220">
        <v>1</v>
      </c>
      <c r="O220" t="s">
        <v>153</v>
      </c>
    </row>
    <row r="221" spans="2:15" x14ac:dyDescent="0.25">
      <c r="B221" s="2">
        <v>215</v>
      </c>
      <c r="C221">
        <v>13</v>
      </c>
      <c r="D221">
        <v>8</v>
      </c>
      <c r="E221">
        <v>302</v>
      </c>
      <c r="F221">
        <v>130</v>
      </c>
      <c r="G221">
        <v>3870</v>
      </c>
      <c r="H221">
        <v>15</v>
      </c>
      <c r="I221">
        <v>76</v>
      </c>
      <c r="J221">
        <f t="shared" si="9"/>
        <v>1</v>
      </c>
      <c r="K221">
        <f t="shared" si="10"/>
        <v>0</v>
      </c>
      <c r="L221">
        <f t="shared" si="11"/>
        <v>0</v>
      </c>
      <c r="M221" s="15" t="str">
        <f t="array" ref="M221">IF(ISNUMBER(SUM(ABS(C221:L221))),"Yes","No")</f>
        <v>Yes</v>
      </c>
      <c r="N221">
        <v>1</v>
      </c>
      <c r="O221" t="s">
        <v>154</v>
      </c>
    </row>
    <row r="222" spans="2:15" x14ac:dyDescent="0.25">
      <c r="B222" s="2">
        <v>216</v>
      </c>
      <c r="C222">
        <v>13</v>
      </c>
      <c r="D222">
        <v>8</v>
      </c>
      <c r="E222">
        <v>318</v>
      </c>
      <c r="F222">
        <v>150</v>
      </c>
      <c r="G222">
        <v>3755</v>
      </c>
      <c r="H222">
        <v>14</v>
      </c>
      <c r="I222">
        <v>76</v>
      </c>
      <c r="J222">
        <f t="shared" si="9"/>
        <v>1</v>
      </c>
      <c r="K222">
        <f t="shared" si="10"/>
        <v>0</v>
      </c>
      <c r="L222">
        <f t="shared" si="11"/>
        <v>0</v>
      </c>
      <c r="M222" s="15" t="str">
        <f t="array" ref="M222">IF(ISNUMBER(SUM(ABS(C222:L222))),"Yes","No")</f>
        <v>Yes</v>
      </c>
      <c r="N222">
        <v>1</v>
      </c>
      <c r="O222" t="s">
        <v>155</v>
      </c>
    </row>
    <row r="223" spans="2:15" x14ac:dyDescent="0.25">
      <c r="B223" s="2">
        <v>217</v>
      </c>
      <c r="C223">
        <v>31.5</v>
      </c>
      <c r="D223">
        <v>4</v>
      </c>
      <c r="E223">
        <v>98</v>
      </c>
      <c r="F223">
        <v>68</v>
      </c>
      <c r="G223">
        <v>2045</v>
      </c>
      <c r="H223">
        <v>18.5</v>
      </c>
      <c r="I223">
        <v>77</v>
      </c>
      <c r="J223">
        <f t="shared" si="9"/>
        <v>0</v>
      </c>
      <c r="K223">
        <f t="shared" si="10"/>
        <v>0</v>
      </c>
      <c r="L223">
        <f t="shared" si="11"/>
        <v>1</v>
      </c>
      <c r="M223" s="15" t="str">
        <f t="array" ref="M223">IF(ISNUMBER(SUM(ABS(C223:L223))),"Yes","No")</f>
        <v>Yes</v>
      </c>
      <c r="N223">
        <v>3</v>
      </c>
      <c r="O223" t="s">
        <v>156</v>
      </c>
    </row>
    <row r="224" spans="2:15" x14ac:dyDescent="0.25">
      <c r="B224" s="2">
        <v>218</v>
      </c>
      <c r="C224">
        <v>30</v>
      </c>
      <c r="D224">
        <v>4</v>
      </c>
      <c r="E224">
        <v>111</v>
      </c>
      <c r="F224">
        <v>80</v>
      </c>
      <c r="G224">
        <v>2155</v>
      </c>
      <c r="H224">
        <v>14.8</v>
      </c>
      <c r="I224">
        <v>77</v>
      </c>
      <c r="J224">
        <f t="shared" si="9"/>
        <v>1</v>
      </c>
      <c r="K224">
        <f t="shared" si="10"/>
        <v>0</v>
      </c>
      <c r="L224">
        <f t="shared" si="11"/>
        <v>0</v>
      </c>
      <c r="M224" s="15" t="str">
        <f t="array" ref="M224">IF(ISNUMBER(SUM(ABS(C224:L224))),"Yes","No")</f>
        <v>Yes</v>
      </c>
      <c r="N224">
        <v>1</v>
      </c>
      <c r="O224" t="s">
        <v>157</v>
      </c>
    </row>
    <row r="225" spans="2:15" x14ac:dyDescent="0.25">
      <c r="B225" s="2">
        <v>219</v>
      </c>
      <c r="C225">
        <v>36</v>
      </c>
      <c r="D225">
        <v>4</v>
      </c>
      <c r="E225">
        <v>79</v>
      </c>
      <c r="F225">
        <v>58</v>
      </c>
      <c r="G225">
        <v>1825</v>
      </c>
      <c r="H225">
        <v>18.600000000000001</v>
      </c>
      <c r="I225">
        <v>77</v>
      </c>
      <c r="J225">
        <f t="shared" si="9"/>
        <v>0</v>
      </c>
      <c r="K225">
        <f t="shared" si="10"/>
        <v>1</v>
      </c>
      <c r="L225">
        <f t="shared" si="11"/>
        <v>0</v>
      </c>
      <c r="M225" s="15" t="str">
        <f t="array" ref="M225">IF(ISNUMBER(SUM(ABS(C225:L225))),"Yes","No")</f>
        <v>Yes</v>
      </c>
      <c r="N225">
        <v>2</v>
      </c>
      <c r="O225" t="s">
        <v>158</v>
      </c>
    </row>
    <row r="226" spans="2:15" x14ac:dyDescent="0.25">
      <c r="B226" s="2">
        <v>220</v>
      </c>
      <c r="C226">
        <v>25.5</v>
      </c>
      <c r="D226">
        <v>4</v>
      </c>
      <c r="E226">
        <v>122</v>
      </c>
      <c r="F226">
        <v>96</v>
      </c>
      <c r="G226">
        <v>2300</v>
      </c>
      <c r="H226">
        <v>15.5</v>
      </c>
      <c r="I226">
        <v>77</v>
      </c>
      <c r="J226">
        <f t="shared" si="9"/>
        <v>1</v>
      </c>
      <c r="K226">
        <f t="shared" si="10"/>
        <v>0</v>
      </c>
      <c r="L226">
        <f t="shared" si="11"/>
        <v>0</v>
      </c>
      <c r="M226" s="15" t="str">
        <f t="array" ref="M226">IF(ISNUMBER(SUM(ABS(C226:L226))),"Yes","No")</f>
        <v>Yes</v>
      </c>
      <c r="N226">
        <v>1</v>
      </c>
      <c r="O226" t="s">
        <v>159</v>
      </c>
    </row>
    <row r="227" spans="2:15" x14ac:dyDescent="0.25">
      <c r="B227" s="2">
        <v>221</v>
      </c>
      <c r="C227">
        <v>33.5</v>
      </c>
      <c r="D227">
        <v>4</v>
      </c>
      <c r="E227">
        <v>85</v>
      </c>
      <c r="F227">
        <v>70</v>
      </c>
      <c r="G227">
        <v>1945</v>
      </c>
      <c r="H227">
        <v>16.8</v>
      </c>
      <c r="I227">
        <v>77</v>
      </c>
      <c r="J227">
        <f t="shared" si="9"/>
        <v>0</v>
      </c>
      <c r="K227">
        <f t="shared" si="10"/>
        <v>0</v>
      </c>
      <c r="L227">
        <f t="shared" si="11"/>
        <v>1</v>
      </c>
      <c r="M227" s="15" t="str">
        <f t="array" ref="M227">IF(ISNUMBER(SUM(ABS(C227:L227))),"Yes","No")</f>
        <v>Yes</v>
      </c>
      <c r="N227">
        <v>3</v>
      </c>
      <c r="O227" t="s">
        <v>160</v>
      </c>
    </row>
    <row r="228" spans="2:15" x14ac:dyDescent="0.25">
      <c r="B228" s="2">
        <v>222</v>
      </c>
      <c r="C228">
        <v>17.5</v>
      </c>
      <c r="D228">
        <v>8</v>
      </c>
      <c r="E228">
        <v>305</v>
      </c>
      <c r="F228">
        <v>145</v>
      </c>
      <c r="G228">
        <v>3880</v>
      </c>
      <c r="H228">
        <v>12.5</v>
      </c>
      <c r="I228">
        <v>77</v>
      </c>
      <c r="J228">
        <f t="shared" si="9"/>
        <v>1</v>
      </c>
      <c r="K228">
        <f t="shared" si="10"/>
        <v>0</v>
      </c>
      <c r="L228">
        <f t="shared" si="11"/>
        <v>0</v>
      </c>
      <c r="M228" s="15" t="str">
        <f t="array" ref="M228">IF(ISNUMBER(SUM(ABS(C228:L228))),"Yes","No")</f>
        <v>Yes</v>
      </c>
      <c r="N228">
        <v>1</v>
      </c>
      <c r="O228" t="s">
        <v>80</v>
      </c>
    </row>
    <row r="229" spans="2:15" x14ac:dyDescent="0.25">
      <c r="B229" s="2">
        <v>223</v>
      </c>
      <c r="C229">
        <v>17</v>
      </c>
      <c r="D229">
        <v>8</v>
      </c>
      <c r="E229">
        <v>260</v>
      </c>
      <c r="F229">
        <v>110</v>
      </c>
      <c r="G229">
        <v>4060</v>
      </c>
      <c r="H229">
        <v>19</v>
      </c>
      <c r="I229">
        <v>77</v>
      </c>
      <c r="J229">
        <f t="shared" si="9"/>
        <v>1</v>
      </c>
      <c r="K229">
        <f t="shared" si="10"/>
        <v>0</v>
      </c>
      <c r="L229">
        <f t="shared" si="11"/>
        <v>0</v>
      </c>
      <c r="M229" s="15" t="str">
        <f t="array" ref="M229">IF(ISNUMBER(SUM(ABS(C229:L229))),"Yes","No")</f>
        <v>Yes</v>
      </c>
      <c r="N229">
        <v>1</v>
      </c>
      <c r="O229" t="s">
        <v>161</v>
      </c>
    </row>
    <row r="230" spans="2:15" x14ac:dyDescent="0.25">
      <c r="B230" s="2">
        <v>224</v>
      </c>
      <c r="C230">
        <v>15.5</v>
      </c>
      <c r="D230">
        <v>8</v>
      </c>
      <c r="E230">
        <v>318</v>
      </c>
      <c r="F230">
        <v>145</v>
      </c>
      <c r="G230">
        <v>4140</v>
      </c>
      <c r="H230">
        <v>13.7</v>
      </c>
      <c r="I230">
        <v>77</v>
      </c>
      <c r="J230">
        <f t="shared" si="9"/>
        <v>1</v>
      </c>
      <c r="K230">
        <f t="shared" si="10"/>
        <v>0</v>
      </c>
      <c r="L230">
        <f t="shared" si="11"/>
        <v>0</v>
      </c>
      <c r="M230" s="15" t="str">
        <f t="array" ref="M230">IF(ISNUMBER(SUM(ABS(C230:L230))),"Yes","No")</f>
        <v>Yes</v>
      </c>
      <c r="N230">
        <v>1</v>
      </c>
      <c r="O230" t="s">
        <v>162</v>
      </c>
    </row>
    <row r="231" spans="2:15" x14ac:dyDescent="0.25">
      <c r="B231" s="2">
        <v>225</v>
      </c>
      <c r="C231">
        <v>15</v>
      </c>
      <c r="D231">
        <v>8</v>
      </c>
      <c r="E231">
        <v>302</v>
      </c>
      <c r="F231">
        <v>130</v>
      </c>
      <c r="G231">
        <v>4295</v>
      </c>
      <c r="H231">
        <v>14.9</v>
      </c>
      <c r="I231">
        <v>77</v>
      </c>
      <c r="J231">
        <f t="shared" si="9"/>
        <v>1</v>
      </c>
      <c r="K231">
        <f t="shared" si="10"/>
        <v>0</v>
      </c>
      <c r="L231">
        <f t="shared" si="11"/>
        <v>0</v>
      </c>
      <c r="M231" s="15" t="str">
        <f t="array" ref="M231">IF(ISNUMBER(SUM(ABS(C231:L231))),"Yes","No")</f>
        <v>Yes</v>
      </c>
      <c r="N231">
        <v>1</v>
      </c>
      <c r="O231" t="s">
        <v>163</v>
      </c>
    </row>
    <row r="232" spans="2:15" x14ac:dyDescent="0.25">
      <c r="B232" s="2">
        <v>226</v>
      </c>
      <c r="C232">
        <v>17.5</v>
      </c>
      <c r="D232">
        <v>6</v>
      </c>
      <c r="E232">
        <v>250</v>
      </c>
      <c r="F232">
        <v>110</v>
      </c>
      <c r="G232">
        <v>3520</v>
      </c>
      <c r="H232">
        <v>16.399999999999999</v>
      </c>
      <c r="I232">
        <v>77</v>
      </c>
      <c r="J232">
        <f t="shared" si="9"/>
        <v>1</v>
      </c>
      <c r="K232">
        <f t="shared" si="10"/>
        <v>0</v>
      </c>
      <c r="L232">
        <f t="shared" si="11"/>
        <v>0</v>
      </c>
      <c r="M232" s="15" t="str">
        <f t="array" ref="M232">IF(ISNUMBER(SUM(ABS(C232:L232))),"Yes","No")</f>
        <v>Yes</v>
      </c>
      <c r="N232">
        <v>1</v>
      </c>
      <c r="O232" t="s">
        <v>164</v>
      </c>
    </row>
    <row r="233" spans="2:15" x14ac:dyDescent="0.25">
      <c r="B233" s="2">
        <v>227</v>
      </c>
      <c r="C233">
        <v>20.5</v>
      </c>
      <c r="D233">
        <v>6</v>
      </c>
      <c r="E233">
        <v>231</v>
      </c>
      <c r="F233">
        <v>105</v>
      </c>
      <c r="G233">
        <v>3425</v>
      </c>
      <c r="H233">
        <v>16.899999999999999</v>
      </c>
      <c r="I233">
        <v>77</v>
      </c>
      <c r="J233">
        <f t="shared" si="9"/>
        <v>1</v>
      </c>
      <c r="K233">
        <f t="shared" si="10"/>
        <v>0</v>
      </c>
      <c r="L233">
        <f t="shared" si="11"/>
        <v>0</v>
      </c>
      <c r="M233" s="15" t="str">
        <f t="array" ref="M233">IF(ISNUMBER(SUM(ABS(C233:L233))),"Yes","No")</f>
        <v>Yes</v>
      </c>
      <c r="N233">
        <v>1</v>
      </c>
      <c r="O233" t="s">
        <v>165</v>
      </c>
    </row>
    <row r="234" spans="2:15" x14ac:dyDescent="0.25">
      <c r="B234" s="2">
        <v>228</v>
      </c>
      <c r="C234">
        <v>19</v>
      </c>
      <c r="D234">
        <v>6</v>
      </c>
      <c r="E234">
        <v>225</v>
      </c>
      <c r="F234">
        <v>100</v>
      </c>
      <c r="G234">
        <v>3630</v>
      </c>
      <c r="H234">
        <v>17.7</v>
      </c>
      <c r="I234">
        <v>77</v>
      </c>
      <c r="J234">
        <f t="shared" si="9"/>
        <v>1</v>
      </c>
      <c r="K234">
        <f t="shared" si="10"/>
        <v>0</v>
      </c>
      <c r="L234">
        <f t="shared" si="11"/>
        <v>0</v>
      </c>
      <c r="M234" s="15" t="str">
        <f t="array" ref="M234">IF(ISNUMBER(SUM(ABS(C234:L234))),"Yes","No")</f>
        <v>Yes</v>
      </c>
      <c r="N234">
        <v>1</v>
      </c>
      <c r="O234" t="s">
        <v>166</v>
      </c>
    </row>
    <row r="235" spans="2:15" x14ac:dyDescent="0.25">
      <c r="B235" s="2">
        <v>229</v>
      </c>
      <c r="C235">
        <v>18.5</v>
      </c>
      <c r="D235">
        <v>6</v>
      </c>
      <c r="E235">
        <v>250</v>
      </c>
      <c r="F235">
        <v>98</v>
      </c>
      <c r="G235">
        <v>3525</v>
      </c>
      <c r="H235">
        <v>19</v>
      </c>
      <c r="I235">
        <v>77</v>
      </c>
      <c r="J235">
        <f t="shared" si="9"/>
        <v>1</v>
      </c>
      <c r="K235">
        <f t="shared" si="10"/>
        <v>0</v>
      </c>
      <c r="L235">
        <f t="shared" si="11"/>
        <v>0</v>
      </c>
      <c r="M235" s="15" t="str">
        <f t="array" ref="M235">IF(ISNUMBER(SUM(ABS(C235:L235))),"Yes","No")</f>
        <v>Yes</v>
      </c>
      <c r="N235">
        <v>1</v>
      </c>
      <c r="O235" t="s">
        <v>167</v>
      </c>
    </row>
    <row r="236" spans="2:15" x14ac:dyDescent="0.25">
      <c r="B236" s="2">
        <v>230</v>
      </c>
      <c r="C236">
        <v>16</v>
      </c>
      <c r="D236">
        <v>8</v>
      </c>
      <c r="E236">
        <v>400</v>
      </c>
      <c r="F236">
        <v>180</v>
      </c>
      <c r="G236">
        <v>4220</v>
      </c>
      <c r="H236">
        <v>11.1</v>
      </c>
      <c r="I236">
        <v>77</v>
      </c>
      <c r="J236">
        <f t="shared" si="9"/>
        <v>1</v>
      </c>
      <c r="K236">
        <f t="shared" si="10"/>
        <v>0</v>
      </c>
      <c r="L236">
        <f t="shared" si="11"/>
        <v>0</v>
      </c>
      <c r="M236" s="15" t="str">
        <f t="array" ref="M236">IF(ISNUMBER(SUM(ABS(C236:L236))),"Yes","No")</f>
        <v>Yes</v>
      </c>
      <c r="N236">
        <v>1</v>
      </c>
      <c r="O236" t="s">
        <v>168</v>
      </c>
    </row>
    <row r="237" spans="2:15" x14ac:dyDescent="0.25">
      <c r="B237" s="2">
        <v>231</v>
      </c>
      <c r="C237">
        <v>15.5</v>
      </c>
      <c r="D237">
        <v>8</v>
      </c>
      <c r="E237">
        <v>350</v>
      </c>
      <c r="F237">
        <v>170</v>
      </c>
      <c r="G237">
        <v>4165</v>
      </c>
      <c r="H237">
        <v>11.4</v>
      </c>
      <c r="I237">
        <v>77</v>
      </c>
      <c r="J237">
        <f t="shared" si="9"/>
        <v>1</v>
      </c>
      <c r="K237">
        <f t="shared" si="10"/>
        <v>0</v>
      </c>
      <c r="L237">
        <f t="shared" si="11"/>
        <v>0</v>
      </c>
      <c r="M237" s="15" t="str">
        <f t="array" ref="M237">IF(ISNUMBER(SUM(ABS(C237:L237))),"Yes","No")</f>
        <v>Yes</v>
      </c>
      <c r="N237">
        <v>1</v>
      </c>
      <c r="O237" t="s">
        <v>169</v>
      </c>
    </row>
    <row r="238" spans="2:15" x14ac:dyDescent="0.25">
      <c r="B238" s="2">
        <v>232</v>
      </c>
      <c r="C238">
        <v>15.5</v>
      </c>
      <c r="D238">
        <v>8</v>
      </c>
      <c r="E238">
        <v>400</v>
      </c>
      <c r="F238">
        <v>190</v>
      </c>
      <c r="G238">
        <v>4325</v>
      </c>
      <c r="H238">
        <v>12.2</v>
      </c>
      <c r="I238">
        <v>77</v>
      </c>
      <c r="J238">
        <f t="shared" si="9"/>
        <v>1</v>
      </c>
      <c r="K238">
        <f t="shared" si="10"/>
        <v>0</v>
      </c>
      <c r="L238">
        <f t="shared" si="11"/>
        <v>0</v>
      </c>
      <c r="M238" s="15" t="str">
        <f t="array" ref="M238">IF(ISNUMBER(SUM(ABS(C238:L238))),"Yes","No")</f>
        <v>Yes</v>
      </c>
      <c r="N238">
        <v>1</v>
      </c>
      <c r="O238" t="s">
        <v>170</v>
      </c>
    </row>
    <row r="239" spans="2:15" x14ac:dyDescent="0.25">
      <c r="B239" s="2">
        <v>233</v>
      </c>
      <c r="C239">
        <v>16</v>
      </c>
      <c r="D239">
        <v>8</v>
      </c>
      <c r="E239">
        <v>351</v>
      </c>
      <c r="F239">
        <v>149</v>
      </c>
      <c r="G239">
        <v>4335</v>
      </c>
      <c r="H239">
        <v>14.5</v>
      </c>
      <c r="I239">
        <v>77</v>
      </c>
      <c r="J239">
        <f t="shared" si="9"/>
        <v>1</v>
      </c>
      <c r="K239">
        <f t="shared" si="10"/>
        <v>0</v>
      </c>
      <c r="L239">
        <f t="shared" si="11"/>
        <v>0</v>
      </c>
      <c r="M239" s="15" t="str">
        <f t="array" ref="M239">IF(ISNUMBER(SUM(ABS(C239:L239))),"Yes","No")</f>
        <v>Yes</v>
      </c>
      <c r="N239">
        <v>1</v>
      </c>
      <c r="O239" t="s">
        <v>171</v>
      </c>
    </row>
    <row r="240" spans="2:15" x14ac:dyDescent="0.25">
      <c r="B240" s="2">
        <v>234</v>
      </c>
      <c r="C240">
        <v>29</v>
      </c>
      <c r="D240">
        <v>4</v>
      </c>
      <c r="E240">
        <v>97</v>
      </c>
      <c r="F240">
        <v>78</v>
      </c>
      <c r="G240">
        <v>1940</v>
      </c>
      <c r="H240">
        <v>14.5</v>
      </c>
      <c r="I240">
        <v>77</v>
      </c>
      <c r="J240">
        <f t="shared" si="9"/>
        <v>0</v>
      </c>
      <c r="K240">
        <f t="shared" si="10"/>
        <v>1</v>
      </c>
      <c r="L240">
        <f t="shared" si="11"/>
        <v>0</v>
      </c>
      <c r="M240" s="15" t="str">
        <f t="array" ref="M240">IF(ISNUMBER(SUM(ABS(C240:L240))),"Yes","No")</f>
        <v>Yes</v>
      </c>
      <c r="N240">
        <v>2</v>
      </c>
      <c r="O240" t="s">
        <v>172</v>
      </c>
    </row>
    <row r="241" spans="2:15" x14ac:dyDescent="0.25">
      <c r="B241" s="2">
        <v>235</v>
      </c>
      <c r="C241">
        <v>24.5</v>
      </c>
      <c r="D241">
        <v>4</v>
      </c>
      <c r="E241">
        <v>151</v>
      </c>
      <c r="F241">
        <v>88</v>
      </c>
      <c r="G241">
        <v>2740</v>
      </c>
      <c r="H241">
        <v>16</v>
      </c>
      <c r="I241">
        <v>77</v>
      </c>
      <c r="J241">
        <f t="shared" si="9"/>
        <v>1</v>
      </c>
      <c r="K241">
        <f t="shared" si="10"/>
        <v>0</v>
      </c>
      <c r="L241">
        <f t="shared" si="11"/>
        <v>0</v>
      </c>
      <c r="M241" s="15" t="str">
        <f t="array" ref="M241">IF(ISNUMBER(SUM(ABS(C241:L241))),"Yes","No")</f>
        <v>Yes</v>
      </c>
      <c r="N241">
        <v>1</v>
      </c>
      <c r="O241" t="s">
        <v>173</v>
      </c>
    </row>
    <row r="242" spans="2:15" x14ac:dyDescent="0.25">
      <c r="B242" s="2">
        <v>236</v>
      </c>
      <c r="C242">
        <v>26</v>
      </c>
      <c r="D242">
        <v>4</v>
      </c>
      <c r="E242">
        <v>97</v>
      </c>
      <c r="F242">
        <v>75</v>
      </c>
      <c r="G242">
        <v>2265</v>
      </c>
      <c r="H242">
        <v>18.2</v>
      </c>
      <c r="I242">
        <v>77</v>
      </c>
      <c r="J242">
        <f t="shared" si="9"/>
        <v>0</v>
      </c>
      <c r="K242">
        <f t="shared" si="10"/>
        <v>0</v>
      </c>
      <c r="L242">
        <f t="shared" si="11"/>
        <v>1</v>
      </c>
      <c r="M242" s="15" t="str">
        <f t="array" ref="M242">IF(ISNUMBER(SUM(ABS(C242:L242))),"Yes","No")</f>
        <v>Yes</v>
      </c>
      <c r="N242">
        <v>3</v>
      </c>
      <c r="O242" t="s">
        <v>174</v>
      </c>
    </row>
    <row r="243" spans="2:15" x14ac:dyDescent="0.25">
      <c r="B243" s="2">
        <v>237</v>
      </c>
      <c r="C243">
        <v>25.5</v>
      </c>
      <c r="D243">
        <v>4</v>
      </c>
      <c r="E243">
        <v>140</v>
      </c>
      <c r="F243">
        <v>89</v>
      </c>
      <c r="G243">
        <v>2755</v>
      </c>
      <c r="H243">
        <v>15.8</v>
      </c>
      <c r="I243">
        <v>77</v>
      </c>
      <c r="J243">
        <f t="shared" si="9"/>
        <v>1</v>
      </c>
      <c r="K243">
        <f t="shared" si="10"/>
        <v>0</v>
      </c>
      <c r="L243">
        <f t="shared" si="11"/>
        <v>0</v>
      </c>
      <c r="M243" s="15" t="str">
        <f t="array" ref="M243">IF(ISNUMBER(SUM(ABS(C243:L243))),"Yes","No")</f>
        <v>Yes</v>
      </c>
      <c r="N243">
        <v>1</v>
      </c>
      <c r="O243" t="s">
        <v>175</v>
      </c>
    </row>
    <row r="244" spans="2:15" x14ac:dyDescent="0.25">
      <c r="B244" s="2">
        <v>238</v>
      </c>
      <c r="C244">
        <v>30.5</v>
      </c>
      <c r="D244">
        <v>4</v>
      </c>
      <c r="E244">
        <v>98</v>
      </c>
      <c r="F244">
        <v>63</v>
      </c>
      <c r="G244">
        <v>2051</v>
      </c>
      <c r="H244">
        <v>17</v>
      </c>
      <c r="I244">
        <v>77</v>
      </c>
      <c r="J244">
        <f t="shared" si="9"/>
        <v>1</v>
      </c>
      <c r="K244">
        <f t="shared" si="10"/>
        <v>0</v>
      </c>
      <c r="L244">
        <f t="shared" si="11"/>
        <v>0</v>
      </c>
      <c r="M244" s="15" t="str">
        <f t="array" ref="M244">IF(ISNUMBER(SUM(ABS(C244:L244))),"Yes","No")</f>
        <v>Yes</v>
      </c>
      <c r="N244">
        <v>1</v>
      </c>
      <c r="O244" t="s">
        <v>141</v>
      </c>
    </row>
    <row r="245" spans="2:15" x14ac:dyDescent="0.25">
      <c r="B245" s="2">
        <v>239</v>
      </c>
      <c r="C245">
        <v>33.5</v>
      </c>
      <c r="D245">
        <v>4</v>
      </c>
      <c r="E245">
        <v>98</v>
      </c>
      <c r="F245">
        <v>83</v>
      </c>
      <c r="G245">
        <v>2075</v>
      </c>
      <c r="H245">
        <v>15.9</v>
      </c>
      <c r="I245">
        <v>77</v>
      </c>
      <c r="J245">
        <f t="shared" si="9"/>
        <v>1</v>
      </c>
      <c r="K245">
        <f t="shared" si="10"/>
        <v>0</v>
      </c>
      <c r="L245">
        <f t="shared" si="11"/>
        <v>0</v>
      </c>
      <c r="M245" s="15" t="str">
        <f t="array" ref="M245">IF(ISNUMBER(SUM(ABS(C245:L245))),"Yes","No")</f>
        <v>Yes</v>
      </c>
      <c r="N245">
        <v>1</v>
      </c>
      <c r="O245" t="s">
        <v>176</v>
      </c>
    </row>
    <row r="246" spans="2:15" x14ac:dyDescent="0.25">
      <c r="B246" s="2">
        <v>240</v>
      </c>
      <c r="C246">
        <v>30</v>
      </c>
      <c r="D246">
        <v>4</v>
      </c>
      <c r="E246">
        <v>97</v>
      </c>
      <c r="F246">
        <v>67</v>
      </c>
      <c r="G246">
        <v>1985</v>
      </c>
      <c r="H246">
        <v>16.399999999999999</v>
      </c>
      <c r="I246">
        <v>77</v>
      </c>
      <c r="J246">
        <f t="shared" si="9"/>
        <v>0</v>
      </c>
      <c r="K246">
        <f t="shared" si="10"/>
        <v>0</v>
      </c>
      <c r="L246">
        <f t="shared" si="11"/>
        <v>1</v>
      </c>
      <c r="M246" s="15" t="str">
        <f t="array" ref="M246">IF(ISNUMBER(SUM(ABS(C246:L246))),"Yes","No")</f>
        <v>Yes</v>
      </c>
      <c r="N246">
        <v>3</v>
      </c>
      <c r="O246" t="s">
        <v>177</v>
      </c>
    </row>
    <row r="247" spans="2:15" x14ac:dyDescent="0.25">
      <c r="B247" s="2">
        <v>241</v>
      </c>
      <c r="C247">
        <v>30.5</v>
      </c>
      <c r="D247">
        <v>4</v>
      </c>
      <c r="E247">
        <v>97</v>
      </c>
      <c r="F247">
        <v>78</v>
      </c>
      <c r="G247">
        <v>2190</v>
      </c>
      <c r="H247">
        <v>14.1</v>
      </c>
      <c r="I247">
        <v>77</v>
      </c>
      <c r="J247">
        <f t="shared" si="9"/>
        <v>0</v>
      </c>
      <c r="K247">
        <f t="shared" si="10"/>
        <v>1</v>
      </c>
      <c r="L247">
        <f t="shared" si="11"/>
        <v>0</v>
      </c>
      <c r="M247" s="15" t="str">
        <f t="array" ref="M247">IF(ISNUMBER(SUM(ABS(C247:L247))),"Yes","No")</f>
        <v>Yes</v>
      </c>
      <c r="N247">
        <v>2</v>
      </c>
      <c r="O247" t="s">
        <v>114</v>
      </c>
    </row>
    <row r="248" spans="2:15" x14ac:dyDescent="0.25">
      <c r="B248" s="2">
        <v>242</v>
      </c>
      <c r="C248">
        <v>22</v>
      </c>
      <c r="D248">
        <v>6</v>
      </c>
      <c r="E248">
        <v>146</v>
      </c>
      <c r="F248">
        <v>97</v>
      </c>
      <c r="G248">
        <v>2815</v>
      </c>
      <c r="H248">
        <v>14.5</v>
      </c>
      <c r="I248">
        <v>77</v>
      </c>
      <c r="J248">
        <f t="shared" si="9"/>
        <v>0</v>
      </c>
      <c r="K248">
        <f t="shared" si="10"/>
        <v>0</v>
      </c>
      <c r="L248">
        <f t="shared" si="11"/>
        <v>1</v>
      </c>
      <c r="M248" s="15" t="str">
        <f t="array" ref="M248">IF(ISNUMBER(SUM(ABS(C248:L248))),"Yes","No")</f>
        <v>Yes</v>
      </c>
      <c r="N248">
        <v>3</v>
      </c>
      <c r="O248" t="s">
        <v>178</v>
      </c>
    </row>
    <row r="249" spans="2:15" x14ac:dyDescent="0.25">
      <c r="B249" s="2">
        <v>243</v>
      </c>
      <c r="C249">
        <v>21.5</v>
      </c>
      <c r="D249">
        <v>4</v>
      </c>
      <c r="E249">
        <v>121</v>
      </c>
      <c r="F249">
        <v>110</v>
      </c>
      <c r="G249">
        <v>2600</v>
      </c>
      <c r="H249">
        <v>12.8</v>
      </c>
      <c r="I249">
        <v>77</v>
      </c>
      <c r="J249">
        <f t="shared" si="9"/>
        <v>0</v>
      </c>
      <c r="K249">
        <f t="shared" si="10"/>
        <v>1</v>
      </c>
      <c r="L249">
        <f t="shared" si="11"/>
        <v>0</v>
      </c>
      <c r="M249" s="15" t="str">
        <f t="array" ref="M249">IF(ISNUMBER(SUM(ABS(C249:L249))),"Yes","No")</f>
        <v>Yes</v>
      </c>
      <c r="N249">
        <v>2</v>
      </c>
      <c r="O249" t="s">
        <v>179</v>
      </c>
    </row>
    <row r="250" spans="2:15" x14ac:dyDescent="0.25">
      <c r="B250" s="2">
        <v>244</v>
      </c>
      <c r="C250">
        <v>21.5</v>
      </c>
      <c r="D250">
        <v>3</v>
      </c>
      <c r="E250">
        <v>80</v>
      </c>
      <c r="F250">
        <v>110</v>
      </c>
      <c r="G250">
        <v>2720</v>
      </c>
      <c r="H250">
        <v>13.5</v>
      </c>
      <c r="I250">
        <v>77</v>
      </c>
      <c r="J250">
        <f t="shared" si="9"/>
        <v>0</v>
      </c>
      <c r="K250">
        <f t="shared" si="10"/>
        <v>0</v>
      </c>
      <c r="L250">
        <f t="shared" si="11"/>
        <v>1</v>
      </c>
      <c r="M250" s="15" t="str">
        <f t="array" ref="M250">IF(ISNUMBER(SUM(ABS(C250:L250))),"Yes","No")</f>
        <v>Yes</v>
      </c>
      <c r="N250">
        <v>3</v>
      </c>
      <c r="O250" t="s">
        <v>180</v>
      </c>
    </row>
    <row r="251" spans="2:15" x14ac:dyDescent="0.25">
      <c r="B251" s="2">
        <v>245</v>
      </c>
      <c r="C251">
        <v>43.1</v>
      </c>
      <c r="D251">
        <v>4</v>
      </c>
      <c r="E251">
        <v>90</v>
      </c>
      <c r="F251">
        <v>48</v>
      </c>
      <c r="G251">
        <v>1985</v>
      </c>
      <c r="H251">
        <v>21.5</v>
      </c>
      <c r="I251">
        <v>78</v>
      </c>
      <c r="J251">
        <f t="shared" si="9"/>
        <v>0</v>
      </c>
      <c r="K251">
        <f t="shared" si="10"/>
        <v>1</v>
      </c>
      <c r="L251">
        <f t="shared" si="11"/>
        <v>0</v>
      </c>
      <c r="M251" s="15" t="str">
        <f t="array" ref="M251">IF(ISNUMBER(SUM(ABS(C251:L251))),"Yes","No")</f>
        <v>Yes</v>
      </c>
      <c r="N251">
        <v>2</v>
      </c>
      <c r="O251" t="s">
        <v>181</v>
      </c>
    </row>
    <row r="252" spans="2:15" x14ac:dyDescent="0.25">
      <c r="B252" s="2">
        <v>246</v>
      </c>
      <c r="C252">
        <v>36.1</v>
      </c>
      <c r="D252">
        <v>4</v>
      </c>
      <c r="E252">
        <v>98</v>
      </c>
      <c r="F252">
        <v>66</v>
      </c>
      <c r="G252">
        <v>1800</v>
      </c>
      <c r="H252">
        <v>14.4</v>
      </c>
      <c r="I252">
        <v>78</v>
      </c>
      <c r="J252">
        <f t="shared" si="9"/>
        <v>1</v>
      </c>
      <c r="K252">
        <f t="shared" si="10"/>
        <v>0</v>
      </c>
      <c r="L252">
        <f t="shared" si="11"/>
        <v>0</v>
      </c>
      <c r="M252" s="15" t="str">
        <f t="array" ref="M252">IF(ISNUMBER(SUM(ABS(C252:L252))),"Yes","No")</f>
        <v>Yes</v>
      </c>
      <c r="N252">
        <v>1</v>
      </c>
      <c r="O252" t="s">
        <v>182</v>
      </c>
    </row>
    <row r="253" spans="2:15" x14ac:dyDescent="0.25">
      <c r="B253" s="2">
        <v>247</v>
      </c>
      <c r="C253">
        <v>32.799999999999997</v>
      </c>
      <c r="D253">
        <v>4</v>
      </c>
      <c r="E253">
        <v>78</v>
      </c>
      <c r="F253">
        <v>52</v>
      </c>
      <c r="G253">
        <v>1985</v>
      </c>
      <c r="H253">
        <v>19.399999999999999</v>
      </c>
      <c r="I253">
        <v>78</v>
      </c>
      <c r="J253">
        <f t="shared" si="9"/>
        <v>0</v>
      </c>
      <c r="K253">
        <f t="shared" si="10"/>
        <v>0</v>
      </c>
      <c r="L253">
        <f t="shared" si="11"/>
        <v>1</v>
      </c>
      <c r="M253" s="15" t="str">
        <f t="array" ref="M253">IF(ISNUMBER(SUM(ABS(C253:L253))),"Yes","No")</f>
        <v>Yes</v>
      </c>
      <c r="N253">
        <v>3</v>
      </c>
      <c r="O253" t="s">
        <v>183</v>
      </c>
    </row>
    <row r="254" spans="2:15" x14ac:dyDescent="0.25">
      <c r="B254" s="2">
        <v>248</v>
      </c>
      <c r="C254">
        <v>39.4</v>
      </c>
      <c r="D254">
        <v>4</v>
      </c>
      <c r="E254">
        <v>85</v>
      </c>
      <c r="F254">
        <v>70</v>
      </c>
      <c r="G254">
        <v>2070</v>
      </c>
      <c r="H254">
        <v>18.600000000000001</v>
      </c>
      <c r="I254">
        <v>78</v>
      </c>
      <c r="J254">
        <f t="shared" si="9"/>
        <v>0</v>
      </c>
      <c r="K254">
        <f t="shared" si="10"/>
        <v>0</v>
      </c>
      <c r="L254">
        <f t="shared" si="11"/>
        <v>1</v>
      </c>
      <c r="M254" s="15" t="str">
        <f t="array" ref="M254">IF(ISNUMBER(SUM(ABS(C254:L254))),"Yes","No")</f>
        <v>Yes</v>
      </c>
      <c r="N254">
        <v>3</v>
      </c>
      <c r="O254" t="s">
        <v>184</v>
      </c>
    </row>
    <row r="255" spans="2:15" x14ac:dyDescent="0.25">
      <c r="B255" s="2">
        <v>249</v>
      </c>
      <c r="C255">
        <v>36.1</v>
      </c>
      <c r="D255">
        <v>4</v>
      </c>
      <c r="E255">
        <v>91</v>
      </c>
      <c r="F255">
        <v>60</v>
      </c>
      <c r="G255">
        <v>1800</v>
      </c>
      <c r="H255">
        <v>16.399999999999999</v>
      </c>
      <c r="I255">
        <v>78</v>
      </c>
      <c r="J255">
        <f t="shared" si="9"/>
        <v>0</v>
      </c>
      <c r="K255">
        <f t="shared" si="10"/>
        <v>0</v>
      </c>
      <c r="L255">
        <f t="shared" si="11"/>
        <v>1</v>
      </c>
      <c r="M255" s="15" t="str">
        <f t="array" ref="M255">IF(ISNUMBER(SUM(ABS(C255:L255))),"Yes","No")</f>
        <v>Yes</v>
      </c>
      <c r="N255">
        <v>3</v>
      </c>
      <c r="O255" t="s">
        <v>136</v>
      </c>
    </row>
    <row r="256" spans="2:15" x14ac:dyDescent="0.25">
      <c r="B256" s="2">
        <v>250</v>
      </c>
      <c r="C256">
        <v>19.899999999999999</v>
      </c>
      <c r="D256">
        <v>8</v>
      </c>
      <c r="E256">
        <v>260</v>
      </c>
      <c r="F256">
        <v>110</v>
      </c>
      <c r="G256">
        <v>3365</v>
      </c>
      <c r="H256">
        <v>15.5</v>
      </c>
      <c r="I256">
        <v>78</v>
      </c>
      <c r="J256">
        <f t="shared" si="9"/>
        <v>1</v>
      </c>
      <c r="K256">
        <f t="shared" si="10"/>
        <v>0</v>
      </c>
      <c r="L256">
        <f t="shared" si="11"/>
        <v>0</v>
      </c>
      <c r="M256" s="15" t="str">
        <f t="array" ref="M256">IF(ISNUMBER(SUM(ABS(C256:L256))),"Yes","No")</f>
        <v>Yes</v>
      </c>
      <c r="N256">
        <v>1</v>
      </c>
      <c r="O256" t="s">
        <v>185</v>
      </c>
    </row>
    <row r="257" spans="2:15" x14ac:dyDescent="0.25">
      <c r="B257" s="2">
        <v>251</v>
      </c>
      <c r="C257">
        <v>19.399999999999999</v>
      </c>
      <c r="D257">
        <v>8</v>
      </c>
      <c r="E257">
        <v>318</v>
      </c>
      <c r="F257">
        <v>140</v>
      </c>
      <c r="G257">
        <v>3735</v>
      </c>
      <c r="H257">
        <v>13.2</v>
      </c>
      <c r="I257">
        <v>78</v>
      </c>
      <c r="J257">
        <f t="shared" si="9"/>
        <v>1</v>
      </c>
      <c r="K257">
        <f t="shared" si="10"/>
        <v>0</v>
      </c>
      <c r="L257">
        <f t="shared" si="11"/>
        <v>0</v>
      </c>
      <c r="M257" s="15" t="str">
        <f t="array" ref="M257">IF(ISNUMBER(SUM(ABS(C257:L257))),"Yes","No")</f>
        <v>Yes</v>
      </c>
      <c r="N257">
        <v>1</v>
      </c>
      <c r="O257" t="s">
        <v>186</v>
      </c>
    </row>
    <row r="258" spans="2:15" x14ac:dyDescent="0.25">
      <c r="B258" s="2">
        <v>252</v>
      </c>
      <c r="C258">
        <v>20.2</v>
      </c>
      <c r="D258">
        <v>8</v>
      </c>
      <c r="E258">
        <v>302</v>
      </c>
      <c r="F258">
        <v>139</v>
      </c>
      <c r="G258">
        <v>3570</v>
      </c>
      <c r="H258">
        <v>12.8</v>
      </c>
      <c r="I258">
        <v>78</v>
      </c>
      <c r="J258">
        <f t="shared" si="9"/>
        <v>1</v>
      </c>
      <c r="K258">
        <f t="shared" si="10"/>
        <v>0</v>
      </c>
      <c r="L258">
        <f t="shared" si="11"/>
        <v>0</v>
      </c>
      <c r="M258" s="15" t="str">
        <f t="array" ref="M258">IF(ISNUMBER(SUM(ABS(C258:L258))),"Yes","No")</f>
        <v>Yes</v>
      </c>
      <c r="N258">
        <v>1</v>
      </c>
      <c r="O258" t="s">
        <v>187</v>
      </c>
    </row>
    <row r="259" spans="2:15" x14ac:dyDescent="0.25">
      <c r="B259" s="2">
        <v>253</v>
      </c>
      <c r="C259">
        <v>19.2</v>
      </c>
      <c r="D259">
        <v>6</v>
      </c>
      <c r="E259">
        <v>231</v>
      </c>
      <c r="F259">
        <v>105</v>
      </c>
      <c r="G259">
        <v>3535</v>
      </c>
      <c r="H259">
        <v>19.2</v>
      </c>
      <c r="I259">
        <v>78</v>
      </c>
      <c r="J259">
        <f t="shared" si="9"/>
        <v>1</v>
      </c>
      <c r="K259">
        <f t="shared" si="10"/>
        <v>0</v>
      </c>
      <c r="L259">
        <f t="shared" si="11"/>
        <v>0</v>
      </c>
      <c r="M259" s="15" t="str">
        <f t="array" ref="M259">IF(ISNUMBER(SUM(ABS(C259:L259))),"Yes","No")</f>
        <v>Yes</v>
      </c>
      <c r="N259">
        <v>1</v>
      </c>
      <c r="O259" t="s">
        <v>188</v>
      </c>
    </row>
    <row r="260" spans="2:15" x14ac:dyDescent="0.25">
      <c r="B260" s="2">
        <v>254</v>
      </c>
      <c r="C260">
        <v>20.5</v>
      </c>
      <c r="D260">
        <v>6</v>
      </c>
      <c r="E260">
        <v>200</v>
      </c>
      <c r="F260">
        <v>95</v>
      </c>
      <c r="G260">
        <v>3155</v>
      </c>
      <c r="H260">
        <v>18.2</v>
      </c>
      <c r="I260">
        <v>78</v>
      </c>
      <c r="J260">
        <f t="shared" si="9"/>
        <v>1</v>
      </c>
      <c r="K260">
        <f t="shared" si="10"/>
        <v>0</v>
      </c>
      <c r="L260">
        <f t="shared" si="11"/>
        <v>0</v>
      </c>
      <c r="M260" s="15" t="str">
        <f t="array" ref="M260">IF(ISNUMBER(SUM(ABS(C260:L260))),"Yes","No")</f>
        <v>Yes</v>
      </c>
      <c r="N260">
        <v>1</v>
      </c>
      <c r="O260" t="s">
        <v>76</v>
      </c>
    </row>
    <row r="261" spans="2:15" x14ac:dyDescent="0.25">
      <c r="B261" s="2">
        <v>255</v>
      </c>
      <c r="C261">
        <v>20.2</v>
      </c>
      <c r="D261">
        <v>6</v>
      </c>
      <c r="E261">
        <v>200</v>
      </c>
      <c r="F261">
        <v>85</v>
      </c>
      <c r="G261">
        <v>2965</v>
      </c>
      <c r="H261">
        <v>15.8</v>
      </c>
      <c r="I261">
        <v>78</v>
      </c>
      <c r="J261">
        <f t="shared" si="9"/>
        <v>1</v>
      </c>
      <c r="K261">
        <f t="shared" si="10"/>
        <v>0</v>
      </c>
      <c r="L261">
        <f t="shared" si="11"/>
        <v>0</v>
      </c>
      <c r="M261" s="15" t="str">
        <f t="array" ref="M261">IF(ISNUMBER(SUM(ABS(C261:L261))),"Yes","No")</f>
        <v>Yes</v>
      </c>
      <c r="N261">
        <v>1</v>
      </c>
      <c r="O261" t="s">
        <v>189</v>
      </c>
    </row>
    <row r="262" spans="2:15" x14ac:dyDescent="0.25">
      <c r="B262" s="2">
        <v>256</v>
      </c>
      <c r="C262">
        <v>25.1</v>
      </c>
      <c r="D262">
        <v>4</v>
      </c>
      <c r="E262">
        <v>140</v>
      </c>
      <c r="F262">
        <v>88</v>
      </c>
      <c r="G262">
        <v>2720</v>
      </c>
      <c r="H262">
        <v>15.4</v>
      </c>
      <c r="I262">
        <v>78</v>
      </c>
      <c r="J262">
        <f t="shared" si="9"/>
        <v>1</v>
      </c>
      <c r="K262">
        <f t="shared" si="10"/>
        <v>0</v>
      </c>
      <c r="L262">
        <f t="shared" si="11"/>
        <v>0</v>
      </c>
      <c r="M262" s="15" t="str">
        <f t="array" ref="M262">IF(ISNUMBER(SUM(ABS(C262:L262))),"Yes","No")</f>
        <v>Yes</v>
      </c>
      <c r="N262">
        <v>1</v>
      </c>
      <c r="O262" t="s">
        <v>190</v>
      </c>
    </row>
    <row r="263" spans="2:15" x14ac:dyDescent="0.25">
      <c r="B263" s="2">
        <v>257</v>
      </c>
      <c r="C263">
        <v>20.5</v>
      </c>
      <c r="D263">
        <v>6</v>
      </c>
      <c r="E263">
        <v>225</v>
      </c>
      <c r="F263">
        <v>100</v>
      </c>
      <c r="G263">
        <v>3430</v>
      </c>
      <c r="H263">
        <v>17.2</v>
      </c>
      <c r="I263">
        <v>78</v>
      </c>
      <c r="J263">
        <f t="shared" ref="J263:J326" si="12">IF(N263=1,1,0)</f>
        <v>1</v>
      </c>
      <c r="K263">
        <f t="shared" ref="K263:K326" si="13">IF(N263=2,1,0)</f>
        <v>0</v>
      </c>
      <c r="L263">
        <f t="shared" ref="L263:L326" si="14">IF(N263=3,1,0)</f>
        <v>0</v>
      </c>
      <c r="M263" s="15" t="str">
        <f t="array" ref="M263">IF(ISNUMBER(SUM(ABS(C263:L263))),"Yes","No")</f>
        <v>Yes</v>
      </c>
      <c r="N263">
        <v>1</v>
      </c>
      <c r="O263" t="s">
        <v>191</v>
      </c>
    </row>
    <row r="264" spans="2:15" x14ac:dyDescent="0.25">
      <c r="B264" s="2">
        <v>258</v>
      </c>
      <c r="C264">
        <v>19.399999999999999</v>
      </c>
      <c r="D264">
        <v>6</v>
      </c>
      <c r="E264">
        <v>232</v>
      </c>
      <c r="F264">
        <v>90</v>
      </c>
      <c r="G264">
        <v>3210</v>
      </c>
      <c r="H264">
        <v>17.2</v>
      </c>
      <c r="I264">
        <v>78</v>
      </c>
      <c r="J264">
        <f t="shared" si="12"/>
        <v>1</v>
      </c>
      <c r="K264">
        <f t="shared" si="13"/>
        <v>0</v>
      </c>
      <c r="L264">
        <f t="shared" si="14"/>
        <v>0</v>
      </c>
      <c r="M264" s="15" t="str">
        <f t="array" ref="M264">IF(ISNUMBER(SUM(ABS(C264:L264))),"Yes","No")</f>
        <v>Yes</v>
      </c>
      <c r="N264">
        <v>1</v>
      </c>
      <c r="O264" t="s">
        <v>192</v>
      </c>
    </row>
    <row r="265" spans="2:15" x14ac:dyDescent="0.25">
      <c r="B265" s="2">
        <v>259</v>
      </c>
      <c r="C265">
        <v>20.6</v>
      </c>
      <c r="D265">
        <v>6</v>
      </c>
      <c r="E265">
        <v>231</v>
      </c>
      <c r="F265">
        <v>105</v>
      </c>
      <c r="G265">
        <v>3380</v>
      </c>
      <c r="H265">
        <v>15.8</v>
      </c>
      <c r="I265">
        <v>78</v>
      </c>
      <c r="J265">
        <f t="shared" si="12"/>
        <v>1</v>
      </c>
      <c r="K265">
        <f t="shared" si="13"/>
        <v>0</v>
      </c>
      <c r="L265">
        <f t="shared" si="14"/>
        <v>0</v>
      </c>
      <c r="M265" s="15" t="str">
        <f t="array" ref="M265">IF(ISNUMBER(SUM(ABS(C265:L265))),"Yes","No")</f>
        <v>Yes</v>
      </c>
      <c r="N265">
        <v>1</v>
      </c>
      <c r="O265" t="s">
        <v>193</v>
      </c>
    </row>
    <row r="266" spans="2:15" x14ac:dyDescent="0.25">
      <c r="B266" s="2">
        <v>260</v>
      </c>
      <c r="C266">
        <v>20.8</v>
      </c>
      <c r="D266">
        <v>6</v>
      </c>
      <c r="E266">
        <v>200</v>
      </c>
      <c r="F266">
        <v>85</v>
      </c>
      <c r="G266">
        <v>3070</v>
      </c>
      <c r="H266">
        <v>16.7</v>
      </c>
      <c r="I266">
        <v>78</v>
      </c>
      <c r="J266">
        <f t="shared" si="12"/>
        <v>1</v>
      </c>
      <c r="K266">
        <f t="shared" si="13"/>
        <v>0</v>
      </c>
      <c r="L266">
        <f t="shared" si="14"/>
        <v>0</v>
      </c>
      <c r="M266" s="15" t="str">
        <f t="array" ref="M266">IF(ISNUMBER(SUM(ABS(C266:L266))),"Yes","No")</f>
        <v>Yes</v>
      </c>
      <c r="N266">
        <v>1</v>
      </c>
      <c r="O266" t="s">
        <v>194</v>
      </c>
    </row>
    <row r="267" spans="2:15" x14ac:dyDescent="0.25">
      <c r="B267" s="2">
        <v>261</v>
      </c>
      <c r="C267">
        <v>18.600000000000001</v>
      </c>
      <c r="D267">
        <v>6</v>
      </c>
      <c r="E267">
        <v>225</v>
      </c>
      <c r="F267">
        <v>110</v>
      </c>
      <c r="G267">
        <v>3620</v>
      </c>
      <c r="H267">
        <v>18.7</v>
      </c>
      <c r="I267">
        <v>78</v>
      </c>
      <c r="J267">
        <f t="shared" si="12"/>
        <v>1</v>
      </c>
      <c r="K267">
        <f t="shared" si="13"/>
        <v>0</v>
      </c>
      <c r="L267">
        <f t="shared" si="14"/>
        <v>0</v>
      </c>
      <c r="M267" s="15" t="str">
        <f t="array" ref="M267">IF(ISNUMBER(SUM(ABS(C267:L267))),"Yes","No")</f>
        <v>Yes</v>
      </c>
      <c r="N267">
        <v>1</v>
      </c>
      <c r="O267" t="s">
        <v>195</v>
      </c>
    </row>
    <row r="268" spans="2:15" x14ac:dyDescent="0.25">
      <c r="B268" s="2">
        <v>262</v>
      </c>
      <c r="C268">
        <v>18.100000000000001</v>
      </c>
      <c r="D268">
        <v>6</v>
      </c>
      <c r="E268">
        <v>258</v>
      </c>
      <c r="F268">
        <v>120</v>
      </c>
      <c r="G268">
        <v>3410</v>
      </c>
      <c r="H268">
        <v>15.1</v>
      </c>
      <c r="I268">
        <v>78</v>
      </c>
      <c r="J268">
        <f t="shared" si="12"/>
        <v>1</v>
      </c>
      <c r="K268">
        <f t="shared" si="13"/>
        <v>0</v>
      </c>
      <c r="L268">
        <f t="shared" si="14"/>
        <v>0</v>
      </c>
      <c r="M268" s="15" t="str">
        <f t="array" ref="M268">IF(ISNUMBER(SUM(ABS(C268:L268))),"Yes","No")</f>
        <v>Yes</v>
      </c>
      <c r="N268">
        <v>1</v>
      </c>
      <c r="O268" t="s">
        <v>196</v>
      </c>
    </row>
    <row r="269" spans="2:15" x14ac:dyDescent="0.25">
      <c r="B269" s="2">
        <v>263</v>
      </c>
      <c r="C269">
        <v>19.2</v>
      </c>
      <c r="D269">
        <v>8</v>
      </c>
      <c r="E269">
        <v>305</v>
      </c>
      <c r="F269">
        <v>145</v>
      </c>
      <c r="G269">
        <v>3425</v>
      </c>
      <c r="H269">
        <v>13.2</v>
      </c>
      <c r="I269">
        <v>78</v>
      </c>
      <c r="J269">
        <f t="shared" si="12"/>
        <v>1</v>
      </c>
      <c r="K269">
        <f t="shared" si="13"/>
        <v>0</v>
      </c>
      <c r="L269">
        <f t="shared" si="14"/>
        <v>0</v>
      </c>
      <c r="M269" s="15" t="str">
        <f t="array" ref="M269">IF(ISNUMBER(SUM(ABS(C269:L269))),"Yes","No")</f>
        <v>Yes</v>
      </c>
      <c r="N269">
        <v>1</v>
      </c>
      <c r="O269" t="s">
        <v>169</v>
      </c>
    </row>
    <row r="270" spans="2:15" x14ac:dyDescent="0.25">
      <c r="B270" s="2">
        <v>264</v>
      </c>
      <c r="C270">
        <v>17.7</v>
      </c>
      <c r="D270">
        <v>6</v>
      </c>
      <c r="E270">
        <v>231</v>
      </c>
      <c r="F270">
        <v>165</v>
      </c>
      <c r="G270">
        <v>3445</v>
      </c>
      <c r="H270">
        <v>13.4</v>
      </c>
      <c r="I270">
        <v>78</v>
      </c>
      <c r="J270">
        <f t="shared" si="12"/>
        <v>1</v>
      </c>
      <c r="K270">
        <f t="shared" si="13"/>
        <v>0</v>
      </c>
      <c r="L270">
        <f t="shared" si="14"/>
        <v>0</v>
      </c>
      <c r="M270" s="15" t="str">
        <f t="array" ref="M270">IF(ISNUMBER(SUM(ABS(C270:L270))),"Yes","No")</f>
        <v>Yes</v>
      </c>
      <c r="N270">
        <v>1</v>
      </c>
      <c r="O270" t="s">
        <v>197</v>
      </c>
    </row>
    <row r="271" spans="2:15" x14ac:dyDescent="0.25">
      <c r="B271" s="2">
        <v>265</v>
      </c>
      <c r="C271">
        <v>18.100000000000001</v>
      </c>
      <c r="D271">
        <v>8</v>
      </c>
      <c r="E271">
        <v>302</v>
      </c>
      <c r="F271">
        <v>139</v>
      </c>
      <c r="G271">
        <v>3205</v>
      </c>
      <c r="H271">
        <v>11.2</v>
      </c>
      <c r="I271">
        <v>78</v>
      </c>
      <c r="J271">
        <f t="shared" si="12"/>
        <v>1</v>
      </c>
      <c r="K271">
        <f t="shared" si="13"/>
        <v>0</v>
      </c>
      <c r="L271">
        <f t="shared" si="14"/>
        <v>0</v>
      </c>
      <c r="M271" s="15" t="str">
        <f t="array" ref="M271">IF(ISNUMBER(SUM(ABS(C271:L271))),"Yes","No")</f>
        <v>Yes</v>
      </c>
      <c r="N271">
        <v>1</v>
      </c>
      <c r="O271" t="s">
        <v>198</v>
      </c>
    </row>
    <row r="272" spans="2:15" x14ac:dyDescent="0.25">
      <c r="B272" s="2">
        <v>266</v>
      </c>
      <c r="C272">
        <v>17.5</v>
      </c>
      <c r="D272">
        <v>8</v>
      </c>
      <c r="E272">
        <v>318</v>
      </c>
      <c r="F272">
        <v>140</v>
      </c>
      <c r="G272">
        <v>4080</v>
      </c>
      <c r="H272">
        <v>13.7</v>
      </c>
      <c r="I272">
        <v>78</v>
      </c>
      <c r="J272">
        <f t="shared" si="12"/>
        <v>1</v>
      </c>
      <c r="K272">
        <f t="shared" si="13"/>
        <v>0</v>
      </c>
      <c r="L272">
        <f t="shared" si="14"/>
        <v>0</v>
      </c>
      <c r="M272" s="15" t="str">
        <f t="array" ref="M272">IF(ISNUMBER(SUM(ABS(C272:L272))),"Yes","No")</f>
        <v>Yes</v>
      </c>
      <c r="N272">
        <v>1</v>
      </c>
      <c r="O272" t="s">
        <v>199</v>
      </c>
    </row>
    <row r="273" spans="2:15" x14ac:dyDescent="0.25">
      <c r="B273" s="2">
        <v>267</v>
      </c>
      <c r="C273">
        <v>30</v>
      </c>
      <c r="D273">
        <v>4</v>
      </c>
      <c r="E273">
        <v>98</v>
      </c>
      <c r="F273">
        <v>68</v>
      </c>
      <c r="G273">
        <v>2155</v>
      </c>
      <c r="H273">
        <v>16.5</v>
      </c>
      <c r="I273">
        <v>78</v>
      </c>
      <c r="J273">
        <f t="shared" si="12"/>
        <v>1</v>
      </c>
      <c r="K273">
        <f t="shared" si="13"/>
        <v>0</v>
      </c>
      <c r="L273">
        <f t="shared" si="14"/>
        <v>0</v>
      </c>
      <c r="M273" s="15" t="str">
        <f t="array" ref="M273">IF(ISNUMBER(SUM(ABS(C273:L273))),"Yes","No")</f>
        <v>Yes</v>
      </c>
      <c r="N273">
        <v>1</v>
      </c>
      <c r="O273" t="s">
        <v>141</v>
      </c>
    </row>
    <row r="274" spans="2:15" x14ac:dyDescent="0.25">
      <c r="B274" s="2">
        <v>268</v>
      </c>
      <c r="C274">
        <v>27.5</v>
      </c>
      <c r="D274">
        <v>4</v>
      </c>
      <c r="E274">
        <v>134</v>
      </c>
      <c r="F274">
        <v>95</v>
      </c>
      <c r="G274">
        <v>2560</v>
      </c>
      <c r="H274">
        <v>14.2</v>
      </c>
      <c r="I274">
        <v>78</v>
      </c>
      <c r="J274">
        <f t="shared" si="12"/>
        <v>0</v>
      </c>
      <c r="K274">
        <f t="shared" si="13"/>
        <v>0</v>
      </c>
      <c r="L274">
        <f t="shared" si="14"/>
        <v>1</v>
      </c>
      <c r="M274" s="15" t="str">
        <f t="array" ref="M274">IF(ISNUMBER(SUM(ABS(C274:L274))),"Yes","No")</f>
        <v>Yes</v>
      </c>
      <c r="N274">
        <v>3</v>
      </c>
      <c r="O274" t="s">
        <v>30</v>
      </c>
    </row>
    <row r="275" spans="2:15" x14ac:dyDescent="0.25">
      <c r="B275" s="2">
        <v>269</v>
      </c>
      <c r="C275">
        <v>27.2</v>
      </c>
      <c r="D275">
        <v>4</v>
      </c>
      <c r="E275">
        <v>119</v>
      </c>
      <c r="F275">
        <v>97</v>
      </c>
      <c r="G275">
        <v>2300</v>
      </c>
      <c r="H275">
        <v>14.7</v>
      </c>
      <c r="I275">
        <v>78</v>
      </c>
      <c r="J275">
        <f t="shared" si="12"/>
        <v>0</v>
      </c>
      <c r="K275">
        <f t="shared" si="13"/>
        <v>0</v>
      </c>
      <c r="L275">
        <f t="shared" si="14"/>
        <v>1</v>
      </c>
      <c r="M275" s="15" t="str">
        <f t="array" ref="M275">IF(ISNUMBER(SUM(ABS(C275:L275))),"Yes","No")</f>
        <v>Yes</v>
      </c>
      <c r="N275">
        <v>3</v>
      </c>
      <c r="O275" t="s">
        <v>200</v>
      </c>
    </row>
    <row r="276" spans="2:15" x14ac:dyDescent="0.25">
      <c r="B276" s="2">
        <v>270</v>
      </c>
      <c r="C276">
        <v>30.9</v>
      </c>
      <c r="D276">
        <v>4</v>
      </c>
      <c r="E276">
        <v>105</v>
      </c>
      <c r="F276">
        <v>75</v>
      </c>
      <c r="G276">
        <v>2230</v>
      </c>
      <c r="H276">
        <v>14.5</v>
      </c>
      <c r="I276">
        <v>78</v>
      </c>
      <c r="J276">
        <f t="shared" si="12"/>
        <v>1</v>
      </c>
      <c r="K276">
        <f t="shared" si="13"/>
        <v>0</v>
      </c>
      <c r="L276">
        <f t="shared" si="14"/>
        <v>0</v>
      </c>
      <c r="M276" s="15" t="str">
        <f t="array" ref="M276">IF(ISNUMBER(SUM(ABS(C276:L276))),"Yes","No")</f>
        <v>Yes</v>
      </c>
      <c r="N276">
        <v>1</v>
      </c>
      <c r="O276" t="s">
        <v>201</v>
      </c>
    </row>
    <row r="277" spans="2:15" x14ac:dyDescent="0.25">
      <c r="B277" s="2">
        <v>271</v>
      </c>
      <c r="C277">
        <v>21.1</v>
      </c>
      <c r="D277">
        <v>4</v>
      </c>
      <c r="E277">
        <v>134</v>
      </c>
      <c r="F277">
        <v>95</v>
      </c>
      <c r="G277">
        <v>2515</v>
      </c>
      <c r="H277">
        <v>14.8</v>
      </c>
      <c r="I277">
        <v>78</v>
      </c>
      <c r="J277">
        <f t="shared" si="12"/>
        <v>0</v>
      </c>
      <c r="K277">
        <f t="shared" si="13"/>
        <v>0</v>
      </c>
      <c r="L277">
        <f t="shared" si="14"/>
        <v>1</v>
      </c>
      <c r="M277" s="15" t="str">
        <f t="array" ref="M277">IF(ISNUMBER(SUM(ABS(C277:L277))),"Yes","No")</f>
        <v>Yes</v>
      </c>
      <c r="N277">
        <v>3</v>
      </c>
      <c r="O277" t="s">
        <v>202</v>
      </c>
    </row>
    <row r="278" spans="2:15" x14ac:dyDescent="0.25">
      <c r="B278" s="2">
        <v>272</v>
      </c>
      <c r="C278">
        <v>23.2</v>
      </c>
      <c r="D278">
        <v>4</v>
      </c>
      <c r="E278">
        <v>156</v>
      </c>
      <c r="F278">
        <v>105</v>
      </c>
      <c r="G278">
        <v>2745</v>
      </c>
      <c r="H278">
        <v>16.7</v>
      </c>
      <c r="I278">
        <v>78</v>
      </c>
      <c r="J278">
        <f t="shared" si="12"/>
        <v>1</v>
      </c>
      <c r="K278">
        <f t="shared" si="13"/>
        <v>0</v>
      </c>
      <c r="L278">
        <f t="shared" si="14"/>
        <v>0</v>
      </c>
      <c r="M278" s="15" t="str">
        <f t="array" ref="M278">IF(ISNUMBER(SUM(ABS(C278:L278))),"Yes","No")</f>
        <v>Yes</v>
      </c>
      <c r="N278">
        <v>1</v>
      </c>
      <c r="O278" t="s">
        <v>203</v>
      </c>
    </row>
    <row r="279" spans="2:15" x14ac:dyDescent="0.25">
      <c r="B279" s="2">
        <v>273</v>
      </c>
      <c r="C279">
        <v>23.8</v>
      </c>
      <c r="D279">
        <v>4</v>
      </c>
      <c r="E279">
        <v>151</v>
      </c>
      <c r="F279">
        <v>85</v>
      </c>
      <c r="G279">
        <v>2855</v>
      </c>
      <c r="H279">
        <v>17.600000000000001</v>
      </c>
      <c r="I279">
        <v>78</v>
      </c>
      <c r="J279">
        <f t="shared" si="12"/>
        <v>1</v>
      </c>
      <c r="K279">
        <f t="shared" si="13"/>
        <v>0</v>
      </c>
      <c r="L279">
        <f t="shared" si="14"/>
        <v>0</v>
      </c>
      <c r="M279" s="15" t="str">
        <f t="array" ref="M279">IF(ISNUMBER(SUM(ABS(C279:L279))),"Yes","No")</f>
        <v>Yes</v>
      </c>
      <c r="N279">
        <v>1</v>
      </c>
      <c r="O279" t="s">
        <v>204</v>
      </c>
    </row>
    <row r="280" spans="2:15" x14ac:dyDescent="0.25">
      <c r="B280" s="2">
        <v>274</v>
      </c>
      <c r="C280">
        <v>23.9</v>
      </c>
      <c r="D280">
        <v>4</v>
      </c>
      <c r="E280">
        <v>119</v>
      </c>
      <c r="F280">
        <v>97</v>
      </c>
      <c r="G280">
        <v>2405</v>
      </c>
      <c r="H280">
        <v>14.9</v>
      </c>
      <c r="I280">
        <v>78</v>
      </c>
      <c r="J280">
        <f t="shared" si="12"/>
        <v>0</v>
      </c>
      <c r="K280">
        <f t="shared" si="13"/>
        <v>0</v>
      </c>
      <c r="L280">
        <f t="shared" si="14"/>
        <v>1</v>
      </c>
      <c r="M280" s="15" t="str">
        <f t="array" ref="M280">IF(ISNUMBER(SUM(ABS(C280:L280))),"Yes","No")</f>
        <v>Yes</v>
      </c>
      <c r="N280">
        <v>3</v>
      </c>
      <c r="O280" t="s">
        <v>205</v>
      </c>
    </row>
    <row r="281" spans="2:15" x14ac:dyDescent="0.25">
      <c r="B281" s="2">
        <v>275</v>
      </c>
      <c r="C281">
        <v>20.3</v>
      </c>
      <c r="D281">
        <v>5</v>
      </c>
      <c r="E281">
        <v>131</v>
      </c>
      <c r="F281">
        <v>103</v>
      </c>
      <c r="G281">
        <v>2830</v>
      </c>
      <c r="H281">
        <v>15.9</v>
      </c>
      <c r="I281">
        <v>78</v>
      </c>
      <c r="J281">
        <f t="shared" si="12"/>
        <v>0</v>
      </c>
      <c r="K281">
        <f t="shared" si="13"/>
        <v>1</v>
      </c>
      <c r="L281">
        <f t="shared" si="14"/>
        <v>0</v>
      </c>
      <c r="M281" s="15" t="str">
        <f t="array" ref="M281">IF(ISNUMBER(SUM(ABS(C281:L281))),"Yes","No")</f>
        <v>Yes</v>
      </c>
      <c r="N281">
        <v>2</v>
      </c>
      <c r="O281" t="s">
        <v>206</v>
      </c>
    </row>
    <row r="282" spans="2:15" x14ac:dyDescent="0.25">
      <c r="B282" s="2">
        <v>276</v>
      </c>
      <c r="C282">
        <v>17</v>
      </c>
      <c r="D282">
        <v>6</v>
      </c>
      <c r="E282">
        <v>163</v>
      </c>
      <c r="F282">
        <v>125</v>
      </c>
      <c r="G282">
        <v>3140</v>
      </c>
      <c r="H282">
        <v>13.6</v>
      </c>
      <c r="I282">
        <v>78</v>
      </c>
      <c r="J282">
        <f t="shared" si="12"/>
        <v>0</v>
      </c>
      <c r="K282">
        <f t="shared" si="13"/>
        <v>1</v>
      </c>
      <c r="L282">
        <f t="shared" si="14"/>
        <v>0</v>
      </c>
      <c r="M282" s="15" t="str">
        <f t="array" ref="M282">IF(ISNUMBER(SUM(ABS(C282:L282))),"Yes","No")</f>
        <v>Yes</v>
      </c>
      <c r="N282">
        <v>2</v>
      </c>
      <c r="O282" t="s">
        <v>207</v>
      </c>
    </row>
    <row r="283" spans="2:15" x14ac:dyDescent="0.25">
      <c r="B283" s="2">
        <v>277</v>
      </c>
      <c r="C283">
        <v>21.6</v>
      </c>
      <c r="D283">
        <v>4</v>
      </c>
      <c r="E283">
        <v>121</v>
      </c>
      <c r="F283">
        <v>115</v>
      </c>
      <c r="G283">
        <v>2795</v>
      </c>
      <c r="H283">
        <v>15.7</v>
      </c>
      <c r="I283">
        <v>78</v>
      </c>
      <c r="J283">
        <f t="shared" si="12"/>
        <v>0</v>
      </c>
      <c r="K283">
        <f t="shared" si="13"/>
        <v>1</v>
      </c>
      <c r="L283">
        <f t="shared" si="14"/>
        <v>0</v>
      </c>
      <c r="M283" s="15" t="str">
        <f t="array" ref="M283">IF(ISNUMBER(SUM(ABS(C283:L283))),"Yes","No")</f>
        <v>Yes</v>
      </c>
      <c r="N283">
        <v>2</v>
      </c>
      <c r="O283" t="s">
        <v>208</v>
      </c>
    </row>
    <row r="284" spans="2:15" x14ac:dyDescent="0.25">
      <c r="B284" s="2">
        <v>278</v>
      </c>
      <c r="C284">
        <v>16.2</v>
      </c>
      <c r="D284">
        <v>6</v>
      </c>
      <c r="E284">
        <v>163</v>
      </c>
      <c r="F284">
        <v>133</v>
      </c>
      <c r="G284">
        <v>3410</v>
      </c>
      <c r="H284">
        <v>15.8</v>
      </c>
      <c r="I284">
        <v>78</v>
      </c>
      <c r="J284">
        <f t="shared" si="12"/>
        <v>0</v>
      </c>
      <c r="K284">
        <f t="shared" si="13"/>
        <v>1</v>
      </c>
      <c r="L284">
        <f t="shared" si="14"/>
        <v>0</v>
      </c>
      <c r="M284" s="15" t="str">
        <f t="array" ref="M284">IF(ISNUMBER(SUM(ABS(C284:L284))),"Yes","No")</f>
        <v>Yes</v>
      </c>
      <c r="N284">
        <v>2</v>
      </c>
      <c r="O284" t="s">
        <v>209</v>
      </c>
    </row>
    <row r="285" spans="2:15" x14ac:dyDescent="0.25">
      <c r="B285" s="2">
        <v>279</v>
      </c>
      <c r="C285">
        <v>31.5</v>
      </c>
      <c r="D285">
        <v>4</v>
      </c>
      <c r="E285">
        <v>89</v>
      </c>
      <c r="F285">
        <v>71</v>
      </c>
      <c r="G285">
        <v>1990</v>
      </c>
      <c r="H285">
        <v>14.9</v>
      </c>
      <c r="I285">
        <v>78</v>
      </c>
      <c r="J285">
        <f t="shared" si="12"/>
        <v>0</v>
      </c>
      <c r="K285">
        <f t="shared" si="13"/>
        <v>1</v>
      </c>
      <c r="L285">
        <f t="shared" si="14"/>
        <v>0</v>
      </c>
      <c r="M285" s="15" t="str">
        <f t="array" ref="M285">IF(ISNUMBER(SUM(ABS(C285:L285))),"Yes","No")</f>
        <v>Yes</v>
      </c>
      <c r="N285">
        <v>2</v>
      </c>
      <c r="O285" t="s">
        <v>210</v>
      </c>
    </row>
    <row r="286" spans="2:15" x14ac:dyDescent="0.25">
      <c r="B286" s="2">
        <v>280</v>
      </c>
      <c r="C286">
        <v>29.5</v>
      </c>
      <c r="D286">
        <v>4</v>
      </c>
      <c r="E286">
        <v>98</v>
      </c>
      <c r="F286">
        <v>68</v>
      </c>
      <c r="G286">
        <v>2135</v>
      </c>
      <c r="H286">
        <v>16.600000000000001</v>
      </c>
      <c r="I286">
        <v>78</v>
      </c>
      <c r="J286">
        <f t="shared" si="12"/>
        <v>0</v>
      </c>
      <c r="K286">
        <f t="shared" si="13"/>
        <v>0</v>
      </c>
      <c r="L286">
        <f t="shared" si="14"/>
        <v>1</v>
      </c>
      <c r="M286" s="15" t="str">
        <f t="array" ref="M286">IF(ISNUMBER(SUM(ABS(C286:L286))),"Yes","No")</f>
        <v>Yes</v>
      </c>
      <c r="N286">
        <v>3</v>
      </c>
      <c r="O286" t="s">
        <v>211</v>
      </c>
    </row>
    <row r="287" spans="2:15" x14ac:dyDescent="0.25">
      <c r="B287" s="2">
        <v>281</v>
      </c>
      <c r="C287">
        <v>21.5</v>
      </c>
      <c r="D287">
        <v>6</v>
      </c>
      <c r="E287">
        <v>231</v>
      </c>
      <c r="F287">
        <v>115</v>
      </c>
      <c r="G287">
        <v>3245</v>
      </c>
      <c r="H287">
        <v>15.4</v>
      </c>
      <c r="I287">
        <v>79</v>
      </c>
      <c r="J287">
        <f t="shared" si="12"/>
        <v>1</v>
      </c>
      <c r="K287">
        <f t="shared" si="13"/>
        <v>0</v>
      </c>
      <c r="L287">
        <f t="shared" si="14"/>
        <v>0</v>
      </c>
      <c r="M287" s="15" t="str">
        <f t="array" ref="M287">IF(ISNUMBER(SUM(ABS(C287:L287))),"Yes","No")</f>
        <v>Yes</v>
      </c>
      <c r="N287">
        <v>1</v>
      </c>
      <c r="O287" t="s">
        <v>212</v>
      </c>
    </row>
    <row r="288" spans="2:15" x14ac:dyDescent="0.25">
      <c r="B288" s="2">
        <v>282</v>
      </c>
      <c r="C288">
        <v>19.8</v>
      </c>
      <c r="D288">
        <v>6</v>
      </c>
      <c r="E288">
        <v>200</v>
      </c>
      <c r="F288">
        <v>85</v>
      </c>
      <c r="G288">
        <v>2990</v>
      </c>
      <c r="H288">
        <v>18.2</v>
      </c>
      <c r="I288">
        <v>79</v>
      </c>
      <c r="J288">
        <f t="shared" si="12"/>
        <v>1</v>
      </c>
      <c r="K288">
        <f t="shared" si="13"/>
        <v>0</v>
      </c>
      <c r="L288">
        <f t="shared" si="14"/>
        <v>0</v>
      </c>
      <c r="M288" s="15" t="str">
        <f t="array" ref="M288">IF(ISNUMBER(SUM(ABS(C288:L288))),"Yes","No")</f>
        <v>Yes</v>
      </c>
      <c r="N288">
        <v>1</v>
      </c>
      <c r="O288" t="s">
        <v>213</v>
      </c>
    </row>
    <row r="289" spans="2:15" x14ac:dyDescent="0.25">
      <c r="B289" s="2">
        <v>283</v>
      </c>
      <c r="C289">
        <v>22.3</v>
      </c>
      <c r="D289">
        <v>4</v>
      </c>
      <c r="E289">
        <v>140</v>
      </c>
      <c r="F289">
        <v>88</v>
      </c>
      <c r="G289">
        <v>2890</v>
      </c>
      <c r="H289">
        <v>17.3</v>
      </c>
      <c r="I289">
        <v>79</v>
      </c>
      <c r="J289">
        <f t="shared" si="12"/>
        <v>1</v>
      </c>
      <c r="K289">
        <f t="shared" si="13"/>
        <v>0</v>
      </c>
      <c r="L289">
        <f t="shared" si="14"/>
        <v>0</v>
      </c>
      <c r="M289" s="15" t="str">
        <f t="array" ref="M289">IF(ISNUMBER(SUM(ABS(C289:L289))),"Yes","No")</f>
        <v>Yes</v>
      </c>
      <c r="N289">
        <v>1</v>
      </c>
      <c r="O289" t="s">
        <v>214</v>
      </c>
    </row>
    <row r="290" spans="2:15" x14ac:dyDescent="0.25">
      <c r="B290" s="2">
        <v>284</v>
      </c>
      <c r="C290">
        <v>20.2</v>
      </c>
      <c r="D290">
        <v>6</v>
      </c>
      <c r="E290">
        <v>232</v>
      </c>
      <c r="F290">
        <v>90</v>
      </c>
      <c r="G290">
        <v>3265</v>
      </c>
      <c r="H290">
        <v>18.2</v>
      </c>
      <c r="I290">
        <v>79</v>
      </c>
      <c r="J290">
        <f t="shared" si="12"/>
        <v>1</v>
      </c>
      <c r="K290">
        <f t="shared" si="13"/>
        <v>0</v>
      </c>
      <c r="L290">
        <f t="shared" si="14"/>
        <v>0</v>
      </c>
      <c r="M290" s="15" t="str">
        <f t="array" ref="M290">IF(ISNUMBER(SUM(ABS(C290:L290))),"Yes","No")</f>
        <v>Yes</v>
      </c>
      <c r="N290">
        <v>1</v>
      </c>
      <c r="O290" t="s">
        <v>215</v>
      </c>
    </row>
    <row r="291" spans="2:15" x14ac:dyDescent="0.25">
      <c r="B291" s="2">
        <v>285</v>
      </c>
      <c r="C291">
        <v>20.6</v>
      </c>
      <c r="D291">
        <v>6</v>
      </c>
      <c r="E291">
        <v>225</v>
      </c>
      <c r="F291">
        <v>110</v>
      </c>
      <c r="G291">
        <v>3360</v>
      </c>
      <c r="H291">
        <v>16.600000000000001</v>
      </c>
      <c r="I291">
        <v>79</v>
      </c>
      <c r="J291">
        <f t="shared" si="12"/>
        <v>1</v>
      </c>
      <c r="K291">
        <f t="shared" si="13"/>
        <v>0</v>
      </c>
      <c r="L291">
        <f t="shared" si="14"/>
        <v>0</v>
      </c>
      <c r="M291" s="15" t="str">
        <f t="array" ref="M291">IF(ISNUMBER(SUM(ABS(C291:L291))),"Yes","No")</f>
        <v>Yes</v>
      </c>
      <c r="N291">
        <v>1</v>
      </c>
      <c r="O291" t="s">
        <v>216</v>
      </c>
    </row>
    <row r="292" spans="2:15" x14ac:dyDescent="0.25">
      <c r="B292" s="2">
        <v>286</v>
      </c>
      <c r="C292">
        <v>17</v>
      </c>
      <c r="D292">
        <v>8</v>
      </c>
      <c r="E292">
        <v>305</v>
      </c>
      <c r="F292">
        <v>130</v>
      </c>
      <c r="G292">
        <v>3840</v>
      </c>
      <c r="H292">
        <v>15.4</v>
      </c>
      <c r="I292">
        <v>79</v>
      </c>
      <c r="J292">
        <f t="shared" si="12"/>
        <v>1</v>
      </c>
      <c r="K292">
        <f t="shared" si="13"/>
        <v>0</v>
      </c>
      <c r="L292">
        <f t="shared" si="14"/>
        <v>0</v>
      </c>
      <c r="M292" s="15" t="str">
        <f t="array" ref="M292">IF(ISNUMBER(SUM(ABS(C292:L292))),"Yes","No")</f>
        <v>Yes</v>
      </c>
      <c r="N292">
        <v>1</v>
      </c>
      <c r="O292" t="s">
        <v>80</v>
      </c>
    </row>
    <row r="293" spans="2:15" x14ac:dyDescent="0.25">
      <c r="B293" s="2">
        <v>287</v>
      </c>
      <c r="C293">
        <v>17.600000000000001</v>
      </c>
      <c r="D293">
        <v>8</v>
      </c>
      <c r="E293">
        <v>302</v>
      </c>
      <c r="F293">
        <v>129</v>
      </c>
      <c r="G293">
        <v>3725</v>
      </c>
      <c r="H293">
        <v>13.4</v>
      </c>
      <c r="I293">
        <v>79</v>
      </c>
      <c r="J293">
        <f t="shared" si="12"/>
        <v>1</v>
      </c>
      <c r="K293">
        <f t="shared" si="13"/>
        <v>0</v>
      </c>
      <c r="L293">
        <f t="shared" si="14"/>
        <v>0</v>
      </c>
      <c r="M293" s="15" t="str">
        <f t="array" ref="M293">IF(ISNUMBER(SUM(ABS(C293:L293))),"Yes","No")</f>
        <v>Yes</v>
      </c>
      <c r="N293">
        <v>1</v>
      </c>
      <c r="O293" t="s">
        <v>217</v>
      </c>
    </row>
    <row r="294" spans="2:15" x14ac:dyDescent="0.25">
      <c r="B294" s="2">
        <v>288</v>
      </c>
      <c r="C294">
        <v>16.5</v>
      </c>
      <c r="D294">
        <v>8</v>
      </c>
      <c r="E294">
        <v>351</v>
      </c>
      <c r="F294">
        <v>138</v>
      </c>
      <c r="G294">
        <v>3955</v>
      </c>
      <c r="H294">
        <v>13.2</v>
      </c>
      <c r="I294">
        <v>79</v>
      </c>
      <c r="J294">
        <f t="shared" si="12"/>
        <v>1</v>
      </c>
      <c r="K294">
        <f t="shared" si="13"/>
        <v>0</v>
      </c>
      <c r="L294">
        <f t="shared" si="14"/>
        <v>0</v>
      </c>
      <c r="M294" s="15" t="str">
        <f t="array" ref="M294">IF(ISNUMBER(SUM(ABS(C294:L294))),"Yes","No")</f>
        <v>Yes</v>
      </c>
      <c r="N294">
        <v>1</v>
      </c>
      <c r="O294" t="s">
        <v>218</v>
      </c>
    </row>
    <row r="295" spans="2:15" x14ac:dyDescent="0.25">
      <c r="B295" s="2">
        <v>289</v>
      </c>
      <c r="C295">
        <v>18.2</v>
      </c>
      <c r="D295">
        <v>8</v>
      </c>
      <c r="E295">
        <v>318</v>
      </c>
      <c r="F295">
        <v>135</v>
      </c>
      <c r="G295">
        <v>3830</v>
      </c>
      <c r="H295">
        <v>15.2</v>
      </c>
      <c r="I295">
        <v>79</v>
      </c>
      <c r="J295">
        <f t="shared" si="12"/>
        <v>1</v>
      </c>
      <c r="K295">
        <f t="shared" si="13"/>
        <v>0</v>
      </c>
      <c r="L295">
        <f t="shared" si="14"/>
        <v>0</v>
      </c>
      <c r="M295" s="15" t="str">
        <f t="array" ref="M295">IF(ISNUMBER(SUM(ABS(C295:L295))),"Yes","No")</f>
        <v>Yes</v>
      </c>
      <c r="N295">
        <v>1</v>
      </c>
      <c r="O295" t="s">
        <v>219</v>
      </c>
    </row>
    <row r="296" spans="2:15" x14ac:dyDescent="0.25">
      <c r="B296" s="2">
        <v>290</v>
      </c>
      <c r="C296">
        <v>16.899999999999999</v>
      </c>
      <c r="D296">
        <v>8</v>
      </c>
      <c r="E296">
        <v>350</v>
      </c>
      <c r="F296">
        <v>155</v>
      </c>
      <c r="G296">
        <v>4360</v>
      </c>
      <c r="H296">
        <v>14.9</v>
      </c>
      <c r="I296">
        <v>79</v>
      </c>
      <c r="J296">
        <f t="shared" si="12"/>
        <v>1</v>
      </c>
      <c r="K296">
        <f t="shared" si="13"/>
        <v>0</v>
      </c>
      <c r="L296">
        <f t="shared" si="14"/>
        <v>0</v>
      </c>
      <c r="M296" s="15" t="str">
        <f t="array" ref="M296">IF(ISNUMBER(SUM(ABS(C296:L296))),"Yes","No")</f>
        <v>Yes</v>
      </c>
      <c r="N296">
        <v>1</v>
      </c>
      <c r="O296" t="s">
        <v>13</v>
      </c>
    </row>
    <row r="297" spans="2:15" x14ac:dyDescent="0.25">
      <c r="B297" s="2">
        <v>291</v>
      </c>
      <c r="C297">
        <v>15.5</v>
      </c>
      <c r="D297">
        <v>8</v>
      </c>
      <c r="E297">
        <v>351</v>
      </c>
      <c r="F297">
        <v>142</v>
      </c>
      <c r="G297">
        <v>4054</v>
      </c>
      <c r="H297">
        <v>14.3</v>
      </c>
      <c r="I297">
        <v>79</v>
      </c>
      <c r="J297">
        <f t="shared" si="12"/>
        <v>1</v>
      </c>
      <c r="K297">
        <f t="shared" si="13"/>
        <v>0</v>
      </c>
      <c r="L297">
        <f t="shared" si="14"/>
        <v>0</v>
      </c>
      <c r="M297" s="15" t="str">
        <f t="array" ref="M297">IF(ISNUMBER(SUM(ABS(C297:L297))),"Yes","No")</f>
        <v>Yes</v>
      </c>
      <c r="N297">
        <v>1</v>
      </c>
      <c r="O297" t="s">
        <v>37</v>
      </c>
    </row>
    <row r="298" spans="2:15" x14ac:dyDescent="0.25">
      <c r="B298" s="2">
        <v>292</v>
      </c>
      <c r="C298">
        <v>19.2</v>
      </c>
      <c r="D298">
        <v>8</v>
      </c>
      <c r="E298">
        <v>267</v>
      </c>
      <c r="F298">
        <v>125</v>
      </c>
      <c r="G298">
        <v>3605</v>
      </c>
      <c r="H298">
        <v>15</v>
      </c>
      <c r="I298">
        <v>79</v>
      </c>
      <c r="J298">
        <f t="shared" si="12"/>
        <v>1</v>
      </c>
      <c r="K298">
        <f t="shared" si="13"/>
        <v>0</v>
      </c>
      <c r="L298">
        <f t="shared" si="14"/>
        <v>0</v>
      </c>
      <c r="M298" s="15" t="str">
        <f t="array" ref="M298">IF(ISNUMBER(SUM(ABS(C298:L298))),"Yes","No")</f>
        <v>Yes</v>
      </c>
      <c r="N298">
        <v>1</v>
      </c>
      <c r="O298" t="s">
        <v>220</v>
      </c>
    </row>
    <row r="299" spans="2:15" x14ac:dyDescent="0.25">
      <c r="B299" s="2">
        <v>293</v>
      </c>
      <c r="C299">
        <v>18.5</v>
      </c>
      <c r="D299">
        <v>8</v>
      </c>
      <c r="E299">
        <v>360</v>
      </c>
      <c r="F299">
        <v>150</v>
      </c>
      <c r="G299">
        <v>3940</v>
      </c>
      <c r="H299">
        <v>13</v>
      </c>
      <c r="I299">
        <v>79</v>
      </c>
      <c r="J299">
        <f t="shared" si="12"/>
        <v>1</v>
      </c>
      <c r="K299">
        <f t="shared" si="13"/>
        <v>0</v>
      </c>
      <c r="L299">
        <f t="shared" si="14"/>
        <v>0</v>
      </c>
      <c r="M299" s="15" t="str">
        <f t="array" ref="M299">IF(ISNUMBER(SUM(ABS(C299:L299))),"Yes","No")</f>
        <v>Yes</v>
      </c>
      <c r="N299">
        <v>1</v>
      </c>
      <c r="O299" t="s">
        <v>221</v>
      </c>
    </row>
    <row r="300" spans="2:15" x14ac:dyDescent="0.25">
      <c r="B300" s="2">
        <v>294</v>
      </c>
      <c r="C300">
        <v>31.9</v>
      </c>
      <c r="D300">
        <v>4</v>
      </c>
      <c r="E300">
        <v>89</v>
      </c>
      <c r="F300">
        <v>71</v>
      </c>
      <c r="G300">
        <v>1925</v>
      </c>
      <c r="H300">
        <v>14</v>
      </c>
      <c r="I300">
        <v>79</v>
      </c>
      <c r="J300">
        <f t="shared" si="12"/>
        <v>0</v>
      </c>
      <c r="K300">
        <f t="shared" si="13"/>
        <v>1</v>
      </c>
      <c r="L300">
        <f t="shared" si="14"/>
        <v>0</v>
      </c>
      <c r="M300" s="15" t="str">
        <f t="array" ref="M300">IF(ISNUMBER(SUM(ABS(C300:L300))),"Yes","No")</f>
        <v>Yes</v>
      </c>
      <c r="N300">
        <v>2</v>
      </c>
      <c r="O300" t="s">
        <v>222</v>
      </c>
    </row>
    <row r="301" spans="2:15" x14ac:dyDescent="0.25">
      <c r="B301" s="2">
        <v>295</v>
      </c>
      <c r="C301">
        <v>34.1</v>
      </c>
      <c r="D301">
        <v>4</v>
      </c>
      <c r="E301">
        <v>86</v>
      </c>
      <c r="F301">
        <v>65</v>
      </c>
      <c r="G301">
        <v>1975</v>
      </c>
      <c r="H301">
        <v>15.2</v>
      </c>
      <c r="I301">
        <v>79</v>
      </c>
      <c r="J301">
        <f t="shared" si="12"/>
        <v>0</v>
      </c>
      <c r="K301">
        <f t="shared" si="13"/>
        <v>0</v>
      </c>
      <c r="L301">
        <f t="shared" si="14"/>
        <v>1</v>
      </c>
      <c r="M301" s="15" t="str">
        <f t="array" ref="M301">IF(ISNUMBER(SUM(ABS(C301:L301))),"Yes","No")</f>
        <v>Yes</v>
      </c>
      <c r="N301">
        <v>3</v>
      </c>
      <c r="O301" t="s">
        <v>223</v>
      </c>
    </row>
    <row r="302" spans="2:15" x14ac:dyDescent="0.25">
      <c r="B302" s="2">
        <v>296</v>
      </c>
      <c r="C302">
        <v>35.700000000000003</v>
      </c>
      <c r="D302">
        <v>4</v>
      </c>
      <c r="E302">
        <v>98</v>
      </c>
      <c r="F302">
        <v>80</v>
      </c>
      <c r="G302">
        <v>1915</v>
      </c>
      <c r="H302">
        <v>14.4</v>
      </c>
      <c r="I302">
        <v>79</v>
      </c>
      <c r="J302">
        <f t="shared" si="12"/>
        <v>1</v>
      </c>
      <c r="K302">
        <f t="shared" si="13"/>
        <v>0</v>
      </c>
      <c r="L302">
        <f t="shared" si="14"/>
        <v>0</v>
      </c>
      <c r="M302" s="15" t="str">
        <f t="array" ref="M302">IF(ISNUMBER(SUM(ABS(C302:L302))),"Yes","No")</f>
        <v>Yes</v>
      </c>
      <c r="N302">
        <v>1</v>
      </c>
      <c r="O302" t="s">
        <v>224</v>
      </c>
    </row>
    <row r="303" spans="2:15" x14ac:dyDescent="0.25">
      <c r="B303" s="2">
        <v>297</v>
      </c>
      <c r="C303">
        <v>27.4</v>
      </c>
      <c r="D303">
        <v>4</v>
      </c>
      <c r="E303">
        <v>121</v>
      </c>
      <c r="F303">
        <v>80</v>
      </c>
      <c r="G303">
        <v>2670</v>
      </c>
      <c r="H303">
        <v>15</v>
      </c>
      <c r="I303">
        <v>79</v>
      </c>
      <c r="J303">
        <f t="shared" si="12"/>
        <v>1</v>
      </c>
      <c r="K303">
        <f t="shared" si="13"/>
        <v>0</v>
      </c>
      <c r="L303">
        <f t="shared" si="14"/>
        <v>0</v>
      </c>
      <c r="M303" s="15" t="str">
        <f t="array" ref="M303">IF(ISNUMBER(SUM(ABS(C303:L303))),"Yes","No")</f>
        <v>Yes</v>
      </c>
      <c r="N303">
        <v>1</v>
      </c>
      <c r="O303" t="s">
        <v>225</v>
      </c>
    </row>
    <row r="304" spans="2:15" x14ac:dyDescent="0.25">
      <c r="B304" s="2">
        <v>298</v>
      </c>
      <c r="C304">
        <v>25.4</v>
      </c>
      <c r="D304">
        <v>5</v>
      </c>
      <c r="E304">
        <v>183</v>
      </c>
      <c r="F304">
        <v>77</v>
      </c>
      <c r="G304">
        <v>3530</v>
      </c>
      <c r="H304">
        <v>20.100000000000001</v>
      </c>
      <c r="I304">
        <v>79</v>
      </c>
      <c r="J304">
        <f t="shared" si="12"/>
        <v>0</v>
      </c>
      <c r="K304">
        <f t="shared" si="13"/>
        <v>1</v>
      </c>
      <c r="L304">
        <f t="shared" si="14"/>
        <v>0</v>
      </c>
      <c r="M304" s="15" t="str">
        <f t="array" ref="M304">IF(ISNUMBER(SUM(ABS(C304:L304))),"Yes","No")</f>
        <v>Yes</v>
      </c>
      <c r="N304">
        <v>2</v>
      </c>
      <c r="O304" t="s">
        <v>226</v>
      </c>
    </row>
    <row r="305" spans="2:15" x14ac:dyDescent="0.25">
      <c r="B305" s="2">
        <v>299</v>
      </c>
      <c r="C305">
        <v>23</v>
      </c>
      <c r="D305">
        <v>8</v>
      </c>
      <c r="E305">
        <v>350</v>
      </c>
      <c r="F305">
        <v>125</v>
      </c>
      <c r="G305">
        <v>3900</v>
      </c>
      <c r="H305">
        <v>17.399999999999999</v>
      </c>
      <c r="I305">
        <v>79</v>
      </c>
      <c r="J305">
        <f t="shared" si="12"/>
        <v>1</v>
      </c>
      <c r="K305">
        <f t="shared" si="13"/>
        <v>0</v>
      </c>
      <c r="L305">
        <f t="shared" si="14"/>
        <v>0</v>
      </c>
      <c r="M305" s="15" t="str">
        <f t="array" ref="M305">IF(ISNUMBER(SUM(ABS(C305:L305))),"Yes","No")</f>
        <v>Yes</v>
      </c>
      <c r="N305">
        <v>1</v>
      </c>
      <c r="O305" t="s">
        <v>227</v>
      </c>
    </row>
    <row r="306" spans="2:15" x14ac:dyDescent="0.25">
      <c r="B306" s="2">
        <v>300</v>
      </c>
      <c r="C306">
        <v>27.2</v>
      </c>
      <c r="D306">
        <v>4</v>
      </c>
      <c r="E306">
        <v>141</v>
      </c>
      <c r="F306">
        <v>71</v>
      </c>
      <c r="G306">
        <v>3190</v>
      </c>
      <c r="H306">
        <v>24.8</v>
      </c>
      <c r="I306">
        <v>79</v>
      </c>
      <c r="J306">
        <f t="shared" si="12"/>
        <v>0</v>
      </c>
      <c r="K306">
        <f t="shared" si="13"/>
        <v>1</v>
      </c>
      <c r="L306">
        <f t="shared" si="14"/>
        <v>0</v>
      </c>
      <c r="M306" s="15" t="str">
        <f t="array" ref="M306">IF(ISNUMBER(SUM(ABS(C306:L306))),"Yes","No")</f>
        <v>Yes</v>
      </c>
      <c r="N306">
        <v>2</v>
      </c>
      <c r="O306" t="s">
        <v>20</v>
      </c>
    </row>
    <row r="307" spans="2:15" x14ac:dyDescent="0.25">
      <c r="B307" s="2">
        <v>301</v>
      </c>
      <c r="C307">
        <v>23.9</v>
      </c>
      <c r="D307">
        <v>8</v>
      </c>
      <c r="E307">
        <v>260</v>
      </c>
      <c r="F307">
        <v>90</v>
      </c>
      <c r="G307">
        <v>3420</v>
      </c>
      <c r="H307">
        <v>22.2</v>
      </c>
      <c r="I307">
        <v>79</v>
      </c>
      <c r="J307">
        <f t="shared" si="12"/>
        <v>1</v>
      </c>
      <c r="K307">
        <f t="shared" si="13"/>
        <v>0</v>
      </c>
      <c r="L307">
        <f t="shared" si="14"/>
        <v>0</v>
      </c>
      <c r="M307" s="15" t="str">
        <f t="array" ref="M307">IF(ISNUMBER(SUM(ABS(C307:L307))),"Yes","No")</f>
        <v>Yes</v>
      </c>
      <c r="N307">
        <v>1</v>
      </c>
      <c r="O307" t="s">
        <v>185</v>
      </c>
    </row>
    <row r="308" spans="2:15" x14ac:dyDescent="0.25">
      <c r="B308" s="2">
        <v>302</v>
      </c>
      <c r="C308">
        <v>34.200000000000003</v>
      </c>
      <c r="D308">
        <v>4</v>
      </c>
      <c r="E308">
        <v>105</v>
      </c>
      <c r="F308">
        <v>70</v>
      </c>
      <c r="G308">
        <v>2200</v>
      </c>
      <c r="H308">
        <v>13.2</v>
      </c>
      <c r="I308">
        <v>79</v>
      </c>
      <c r="J308">
        <f t="shared" si="12"/>
        <v>1</v>
      </c>
      <c r="K308">
        <f t="shared" si="13"/>
        <v>0</v>
      </c>
      <c r="L308">
        <f t="shared" si="14"/>
        <v>0</v>
      </c>
      <c r="M308" s="15" t="str">
        <f t="array" ref="M308">IF(ISNUMBER(SUM(ABS(C308:L308))),"Yes","No")</f>
        <v>Yes</v>
      </c>
      <c r="N308">
        <v>1</v>
      </c>
      <c r="O308" t="s">
        <v>228</v>
      </c>
    </row>
    <row r="309" spans="2:15" x14ac:dyDescent="0.25">
      <c r="B309" s="2">
        <v>303</v>
      </c>
      <c r="C309">
        <v>34.5</v>
      </c>
      <c r="D309">
        <v>4</v>
      </c>
      <c r="E309">
        <v>105</v>
      </c>
      <c r="F309">
        <v>70</v>
      </c>
      <c r="G309">
        <v>2150</v>
      </c>
      <c r="H309">
        <v>14.9</v>
      </c>
      <c r="I309">
        <v>79</v>
      </c>
      <c r="J309">
        <f t="shared" si="12"/>
        <v>1</v>
      </c>
      <c r="K309">
        <f t="shared" si="13"/>
        <v>0</v>
      </c>
      <c r="L309">
        <f t="shared" si="14"/>
        <v>0</v>
      </c>
      <c r="M309" s="15" t="str">
        <f t="array" ref="M309">IF(ISNUMBER(SUM(ABS(C309:L309))),"Yes","No")</f>
        <v>Yes</v>
      </c>
      <c r="N309">
        <v>1</v>
      </c>
      <c r="O309" t="s">
        <v>229</v>
      </c>
    </row>
    <row r="310" spans="2:15" x14ac:dyDescent="0.25">
      <c r="B310" s="2">
        <v>304</v>
      </c>
      <c r="C310">
        <v>31.8</v>
      </c>
      <c r="D310">
        <v>4</v>
      </c>
      <c r="E310">
        <v>85</v>
      </c>
      <c r="F310">
        <v>65</v>
      </c>
      <c r="G310">
        <v>2020</v>
      </c>
      <c r="H310">
        <v>19.2</v>
      </c>
      <c r="I310">
        <v>79</v>
      </c>
      <c r="J310">
        <f t="shared" si="12"/>
        <v>0</v>
      </c>
      <c r="K310">
        <f t="shared" si="13"/>
        <v>0</v>
      </c>
      <c r="L310">
        <f t="shared" si="14"/>
        <v>1</v>
      </c>
      <c r="M310" s="15" t="str">
        <f t="array" ref="M310">IF(ISNUMBER(SUM(ABS(C310:L310))),"Yes","No")</f>
        <v>Yes</v>
      </c>
      <c r="N310">
        <v>3</v>
      </c>
      <c r="O310" t="s">
        <v>230</v>
      </c>
    </row>
    <row r="311" spans="2:15" x14ac:dyDescent="0.25">
      <c r="B311" s="2">
        <v>305</v>
      </c>
      <c r="C311">
        <v>37.299999999999997</v>
      </c>
      <c r="D311">
        <v>4</v>
      </c>
      <c r="E311">
        <v>91</v>
      </c>
      <c r="F311">
        <v>69</v>
      </c>
      <c r="G311">
        <v>2130</v>
      </c>
      <c r="H311">
        <v>14.7</v>
      </c>
      <c r="I311">
        <v>79</v>
      </c>
      <c r="J311">
        <f t="shared" si="12"/>
        <v>0</v>
      </c>
      <c r="K311">
        <f t="shared" si="13"/>
        <v>1</v>
      </c>
      <c r="L311">
        <f t="shared" si="14"/>
        <v>0</v>
      </c>
      <c r="M311" s="15" t="str">
        <f t="array" ref="M311">IF(ISNUMBER(SUM(ABS(C311:L311))),"Yes","No")</f>
        <v>Yes</v>
      </c>
      <c r="N311">
        <v>2</v>
      </c>
      <c r="O311" t="s">
        <v>231</v>
      </c>
    </row>
    <row r="312" spans="2:15" x14ac:dyDescent="0.25">
      <c r="B312" s="2">
        <v>306</v>
      </c>
      <c r="C312">
        <v>28.4</v>
      </c>
      <c r="D312">
        <v>4</v>
      </c>
      <c r="E312">
        <v>151</v>
      </c>
      <c r="F312">
        <v>90</v>
      </c>
      <c r="G312">
        <v>2670</v>
      </c>
      <c r="H312">
        <v>16</v>
      </c>
      <c r="I312">
        <v>79</v>
      </c>
      <c r="J312">
        <f t="shared" si="12"/>
        <v>1</v>
      </c>
      <c r="K312">
        <f t="shared" si="13"/>
        <v>0</v>
      </c>
      <c r="L312">
        <f t="shared" si="14"/>
        <v>0</v>
      </c>
      <c r="M312" s="15" t="str">
        <f t="array" ref="M312">IF(ISNUMBER(SUM(ABS(C312:L312))),"Yes","No")</f>
        <v>Yes</v>
      </c>
      <c r="N312">
        <v>1</v>
      </c>
      <c r="O312" t="s">
        <v>232</v>
      </c>
    </row>
    <row r="313" spans="2:15" x14ac:dyDescent="0.25">
      <c r="B313" s="2">
        <v>307</v>
      </c>
      <c r="C313">
        <v>28.8</v>
      </c>
      <c r="D313">
        <v>6</v>
      </c>
      <c r="E313">
        <v>173</v>
      </c>
      <c r="F313">
        <v>115</v>
      </c>
      <c r="G313">
        <v>2595</v>
      </c>
      <c r="H313">
        <v>11.3</v>
      </c>
      <c r="I313">
        <v>79</v>
      </c>
      <c r="J313">
        <f t="shared" si="12"/>
        <v>1</v>
      </c>
      <c r="K313">
        <f t="shared" si="13"/>
        <v>0</v>
      </c>
      <c r="L313">
        <f t="shared" si="14"/>
        <v>0</v>
      </c>
      <c r="M313" s="15" t="str">
        <f t="array" ref="M313">IF(ISNUMBER(SUM(ABS(C313:L313))),"Yes","No")</f>
        <v>Yes</v>
      </c>
      <c r="N313">
        <v>1</v>
      </c>
      <c r="O313" t="s">
        <v>233</v>
      </c>
    </row>
    <row r="314" spans="2:15" x14ac:dyDescent="0.25">
      <c r="B314" s="2">
        <v>308</v>
      </c>
      <c r="C314">
        <v>26.8</v>
      </c>
      <c r="D314">
        <v>6</v>
      </c>
      <c r="E314">
        <v>173</v>
      </c>
      <c r="F314">
        <v>115</v>
      </c>
      <c r="G314">
        <v>2700</v>
      </c>
      <c r="H314">
        <v>12.9</v>
      </c>
      <c r="I314">
        <v>79</v>
      </c>
      <c r="J314">
        <f t="shared" si="12"/>
        <v>1</v>
      </c>
      <c r="K314">
        <f t="shared" si="13"/>
        <v>0</v>
      </c>
      <c r="L314">
        <f t="shared" si="14"/>
        <v>0</v>
      </c>
      <c r="M314" s="15" t="str">
        <f t="array" ref="M314">IF(ISNUMBER(SUM(ABS(C314:L314))),"Yes","No")</f>
        <v>Yes</v>
      </c>
      <c r="N314">
        <v>1</v>
      </c>
      <c r="O314" t="s">
        <v>234</v>
      </c>
    </row>
    <row r="315" spans="2:15" x14ac:dyDescent="0.25">
      <c r="B315" s="2">
        <v>309</v>
      </c>
      <c r="C315">
        <v>33.5</v>
      </c>
      <c r="D315">
        <v>4</v>
      </c>
      <c r="E315">
        <v>151</v>
      </c>
      <c r="F315">
        <v>90</v>
      </c>
      <c r="G315">
        <v>2556</v>
      </c>
      <c r="H315">
        <v>13.2</v>
      </c>
      <c r="I315">
        <v>79</v>
      </c>
      <c r="J315">
        <f t="shared" si="12"/>
        <v>1</v>
      </c>
      <c r="K315">
        <f t="shared" si="13"/>
        <v>0</v>
      </c>
      <c r="L315">
        <f t="shared" si="14"/>
        <v>0</v>
      </c>
      <c r="M315" s="15" t="str">
        <f t="array" ref="M315">IF(ISNUMBER(SUM(ABS(C315:L315))),"Yes","No")</f>
        <v>Yes</v>
      </c>
      <c r="N315">
        <v>1</v>
      </c>
      <c r="O315" t="s">
        <v>235</v>
      </c>
    </row>
    <row r="316" spans="2:15" x14ac:dyDescent="0.25">
      <c r="B316" s="2">
        <v>310</v>
      </c>
      <c r="C316">
        <v>41.5</v>
      </c>
      <c r="D316">
        <v>4</v>
      </c>
      <c r="E316">
        <v>98</v>
      </c>
      <c r="F316">
        <v>76</v>
      </c>
      <c r="G316">
        <v>2144</v>
      </c>
      <c r="H316">
        <v>14.7</v>
      </c>
      <c r="I316">
        <v>80</v>
      </c>
      <c r="J316">
        <f t="shared" si="12"/>
        <v>0</v>
      </c>
      <c r="K316">
        <f t="shared" si="13"/>
        <v>1</v>
      </c>
      <c r="L316">
        <f t="shared" si="14"/>
        <v>0</v>
      </c>
      <c r="M316" s="15" t="str">
        <f t="array" ref="M316">IF(ISNUMBER(SUM(ABS(C316:L316))),"Yes","No")</f>
        <v>Yes</v>
      </c>
      <c r="N316">
        <v>2</v>
      </c>
      <c r="O316" t="s">
        <v>143</v>
      </c>
    </row>
    <row r="317" spans="2:15" x14ac:dyDescent="0.25">
      <c r="B317" s="2">
        <v>311</v>
      </c>
      <c r="C317">
        <v>38.1</v>
      </c>
      <c r="D317">
        <v>4</v>
      </c>
      <c r="E317">
        <v>89</v>
      </c>
      <c r="F317">
        <v>60</v>
      </c>
      <c r="G317">
        <v>1968</v>
      </c>
      <c r="H317">
        <v>18.8</v>
      </c>
      <c r="I317">
        <v>80</v>
      </c>
      <c r="J317">
        <f t="shared" si="12"/>
        <v>0</v>
      </c>
      <c r="K317">
        <f t="shared" si="13"/>
        <v>0</v>
      </c>
      <c r="L317">
        <f t="shared" si="14"/>
        <v>1</v>
      </c>
      <c r="M317" s="15" t="str">
        <f t="array" ref="M317">IF(ISNUMBER(SUM(ABS(C317:L317))),"Yes","No")</f>
        <v>Yes</v>
      </c>
      <c r="N317">
        <v>3</v>
      </c>
      <c r="O317" t="s">
        <v>236</v>
      </c>
    </row>
    <row r="318" spans="2:15" x14ac:dyDescent="0.25">
      <c r="B318" s="2">
        <v>312</v>
      </c>
      <c r="C318">
        <v>32.1</v>
      </c>
      <c r="D318">
        <v>4</v>
      </c>
      <c r="E318">
        <v>98</v>
      </c>
      <c r="F318">
        <v>70</v>
      </c>
      <c r="G318">
        <v>2120</v>
      </c>
      <c r="H318">
        <v>15.5</v>
      </c>
      <c r="I318">
        <v>80</v>
      </c>
      <c r="J318">
        <f t="shared" si="12"/>
        <v>1</v>
      </c>
      <c r="K318">
        <f t="shared" si="13"/>
        <v>0</v>
      </c>
      <c r="L318">
        <f t="shared" si="14"/>
        <v>0</v>
      </c>
      <c r="M318" s="15" t="str">
        <f t="array" ref="M318">IF(ISNUMBER(SUM(ABS(C318:L318))),"Yes","No")</f>
        <v>Yes</v>
      </c>
      <c r="N318">
        <v>1</v>
      </c>
      <c r="O318" t="s">
        <v>141</v>
      </c>
    </row>
    <row r="319" spans="2:15" x14ac:dyDescent="0.25">
      <c r="B319" s="2">
        <v>313</v>
      </c>
      <c r="C319">
        <v>37.200000000000003</v>
      </c>
      <c r="D319">
        <v>4</v>
      </c>
      <c r="E319">
        <v>86</v>
      </c>
      <c r="F319">
        <v>65</v>
      </c>
      <c r="G319">
        <v>2019</v>
      </c>
      <c r="H319">
        <v>16.399999999999999</v>
      </c>
      <c r="I319">
        <v>80</v>
      </c>
      <c r="J319">
        <f t="shared" si="12"/>
        <v>0</v>
      </c>
      <c r="K319">
        <f t="shared" si="13"/>
        <v>0</v>
      </c>
      <c r="L319">
        <f t="shared" si="14"/>
        <v>1</v>
      </c>
      <c r="M319" s="15" t="str">
        <f t="array" ref="M319">IF(ISNUMBER(SUM(ABS(C319:L319))),"Yes","No")</f>
        <v>Yes</v>
      </c>
      <c r="N319">
        <v>3</v>
      </c>
      <c r="O319" t="s">
        <v>237</v>
      </c>
    </row>
    <row r="320" spans="2:15" x14ac:dyDescent="0.25">
      <c r="B320" s="2">
        <v>314</v>
      </c>
      <c r="C320">
        <v>28</v>
      </c>
      <c r="D320">
        <v>4</v>
      </c>
      <c r="E320">
        <v>151</v>
      </c>
      <c r="F320">
        <v>90</v>
      </c>
      <c r="G320">
        <v>2678</v>
      </c>
      <c r="H320">
        <v>16.5</v>
      </c>
      <c r="I320">
        <v>80</v>
      </c>
      <c r="J320">
        <f t="shared" si="12"/>
        <v>1</v>
      </c>
      <c r="K320">
        <f t="shared" si="13"/>
        <v>0</v>
      </c>
      <c r="L320">
        <f t="shared" si="14"/>
        <v>0</v>
      </c>
      <c r="M320" s="15" t="str">
        <f t="array" ref="M320">IF(ISNUMBER(SUM(ABS(C320:L320))),"Yes","No")</f>
        <v>Yes</v>
      </c>
      <c r="N320">
        <v>1</v>
      </c>
      <c r="O320" t="s">
        <v>233</v>
      </c>
    </row>
    <row r="321" spans="2:15" x14ac:dyDescent="0.25">
      <c r="B321" s="2">
        <v>315</v>
      </c>
      <c r="C321">
        <v>26.4</v>
      </c>
      <c r="D321">
        <v>4</v>
      </c>
      <c r="E321">
        <v>140</v>
      </c>
      <c r="F321">
        <v>88</v>
      </c>
      <c r="G321">
        <v>2870</v>
      </c>
      <c r="H321">
        <v>18.100000000000001</v>
      </c>
      <c r="I321">
        <v>80</v>
      </c>
      <c r="J321">
        <f t="shared" si="12"/>
        <v>1</v>
      </c>
      <c r="K321">
        <f t="shared" si="13"/>
        <v>0</v>
      </c>
      <c r="L321">
        <f t="shared" si="14"/>
        <v>0</v>
      </c>
      <c r="M321" s="15" t="str">
        <f t="array" ref="M321">IF(ISNUMBER(SUM(ABS(C321:L321))),"Yes","No")</f>
        <v>Yes</v>
      </c>
      <c r="N321">
        <v>1</v>
      </c>
      <c r="O321" t="s">
        <v>238</v>
      </c>
    </row>
    <row r="322" spans="2:15" x14ac:dyDescent="0.25">
      <c r="B322" s="2">
        <v>316</v>
      </c>
      <c r="C322">
        <v>24.3</v>
      </c>
      <c r="D322">
        <v>4</v>
      </c>
      <c r="E322">
        <v>151</v>
      </c>
      <c r="F322">
        <v>90</v>
      </c>
      <c r="G322">
        <v>3003</v>
      </c>
      <c r="H322">
        <v>20.100000000000001</v>
      </c>
      <c r="I322">
        <v>80</v>
      </c>
      <c r="J322">
        <f t="shared" si="12"/>
        <v>1</v>
      </c>
      <c r="K322">
        <f t="shared" si="13"/>
        <v>0</v>
      </c>
      <c r="L322">
        <f t="shared" si="14"/>
        <v>0</v>
      </c>
      <c r="M322" s="15" t="str">
        <f t="array" ref="M322">IF(ISNUMBER(SUM(ABS(C322:L322))),"Yes","No")</f>
        <v>Yes</v>
      </c>
      <c r="N322">
        <v>1</v>
      </c>
      <c r="O322" t="s">
        <v>192</v>
      </c>
    </row>
    <row r="323" spans="2:15" x14ac:dyDescent="0.25">
      <c r="B323" s="2">
        <v>317</v>
      </c>
      <c r="C323">
        <v>19.100000000000001</v>
      </c>
      <c r="D323">
        <v>6</v>
      </c>
      <c r="E323">
        <v>225</v>
      </c>
      <c r="F323">
        <v>90</v>
      </c>
      <c r="G323">
        <v>3381</v>
      </c>
      <c r="H323">
        <v>18.7</v>
      </c>
      <c r="I323">
        <v>80</v>
      </c>
      <c r="J323">
        <f t="shared" si="12"/>
        <v>1</v>
      </c>
      <c r="K323">
        <f t="shared" si="13"/>
        <v>0</v>
      </c>
      <c r="L323">
        <f t="shared" si="14"/>
        <v>0</v>
      </c>
      <c r="M323" s="15" t="str">
        <f t="array" ref="M323">IF(ISNUMBER(SUM(ABS(C323:L323))),"Yes","No")</f>
        <v>Yes</v>
      </c>
      <c r="N323">
        <v>1</v>
      </c>
      <c r="O323" t="s">
        <v>195</v>
      </c>
    </row>
    <row r="324" spans="2:15" x14ac:dyDescent="0.25">
      <c r="B324" s="2">
        <v>318</v>
      </c>
      <c r="C324">
        <v>34.299999999999997</v>
      </c>
      <c r="D324">
        <v>4</v>
      </c>
      <c r="E324">
        <v>97</v>
      </c>
      <c r="F324">
        <v>78</v>
      </c>
      <c r="G324">
        <v>2188</v>
      </c>
      <c r="H324">
        <v>15.8</v>
      </c>
      <c r="I324">
        <v>80</v>
      </c>
      <c r="J324">
        <f t="shared" si="12"/>
        <v>0</v>
      </c>
      <c r="K324">
        <f t="shared" si="13"/>
        <v>1</v>
      </c>
      <c r="L324">
        <f t="shared" si="14"/>
        <v>0</v>
      </c>
      <c r="M324" s="15" t="str">
        <f t="array" ref="M324">IF(ISNUMBER(SUM(ABS(C324:L324))),"Yes","No")</f>
        <v>Yes</v>
      </c>
      <c r="N324">
        <v>2</v>
      </c>
      <c r="O324" t="s">
        <v>239</v>
      </c>
    </row>
    <row r="325" spans="2:15" x14ac:dyDescent="0.25">
      <c r="B325" s="2">
        <v>319</v>
      </c>
      <c r="C325">
        <v>29.8</v>
      </c>
      <c r="D325">
        <v>4</v>
      </c>
      <c r="E325">
        <v>134</v>
      </c>
      <c r="F325">
        <v>90</v>
      </c>
      <c r="G325">
        <v>2711</v>
      </c>
      <c r="H325">
        <v>15.5</v>
      </c>
      <c r="I325">
        <v>80</v>
      </c>
      <c r="J325">
        <f t="shared" si="12"/>
        <v>0</v>
      </c>
      <c r="K325">
        <f t="shared" si="13"/>
        <v>0</v>
      </c>
      <c r="L325">
        <f t="shared" si="14"/>
        <v>1</v>
      </c>
      <c r="M325" s="15" t="str">
        <f t="array" ref="M325">IF(ISNUMBER(SUM(ABS(C325:L325))),"Yes","No")</f>
        <v>Yes</v>
      </c>
      <c r="N325">
        <v>3</v>
      </c>
      <c r="O325" t="s">
        <v>240</v>
      </c>
    </row>
    <row r="326" spans="2:15" x14ac:dyDescent="0.25">
      <c r="B326" s="2">
        <v>320</v>
      </c>
      <c r="C326">
        <v>31.3</v>
      </c>
      <c r="D326">
        <v>4</v>
      </c>
      <c r="E326">
        <v>120</v>
      </c>
      <c r="F326">
        <v>75</v>
      </c>
      <c r="G326">
        <v>2542</v>
      </c>
      <c r="H326">
        <v>17.5</v>
      </c>
      <c r="I326">
        <v>80</v>
      </c>
      <c r="J326">
        <f t="shared" si="12"/>
        <v>0</v>
      </c>
      <c r="K326">
        <f t="shared" si="13"/>
        <v>0</v>
      </c>
      <c r="L326">
        <f t="shared" si="14"/>
        <v>1</v>
      </c>
      <c r="M326" s="15" t="str">
        <f t="array" ref="M326">IF(ISNUMBER(SUM(ABS(C326:L326))),"Yes","No")</f>
        <v>Yes</v>
      </c>
      <c r="N326">
        <v>3</v>
      </c>
      <c r="O326" t="s">
        <v>241</v>
      </c>
    </row>
    <row r="327" spans="2:15" x14ac:dyDescent="0.25">
      <c r="B327" s="2">
        <v>321</v>
      </c>
      <c r="C327">
        <v>37</v>
      </c>
      <c r="D327">
        <v>4</v>
      </c>
      <c r="E327">
        <v>119</v>
      </c>
      <c r="F327">
        <v>92</v>
      </c>
      <c r="G327">
        <v>2434</v>
      </c>
      <c r="H327">
        <v>15</v>
      </c>
      <c r="I327">
        <v>80</v>
      </c>
      <c r="J327">
        <f t="shared" ref="J327:J390" si="15">IF(N327=1,1,0)</f>
        <v>0</v>
      </c>
      <c r="K327">
        <f t="shared" ref="K327:K390" si="16">IF(N327=2,1,0)</f>
        <v>0</v>
      </c>
      <c r="L327">
        <f t="shared" ref="L327:L390" si="17">IF(N327=3,1,0)</f>
        <v>1</v>
      </c>
      <c r="M327" s="15" t="str">
        <f t="array" ref="M327">IF(ISNUMBER(SUM(ABS(C327:L327))),"Yes","No")</f>
        <v>Yes</v>
      </c>
      <c r="N327">
        <v>3</v>
      </c>
      <c r="O327" t="s">
        <v>242</v>
      </c>
    </row>
    <row r="328" spans="2:15" x14ac:dyDescent="0.25">
      <c r="B328" s="2">
        <v>322</v>
      </c>
      <c r="C328">
        <v>32.200000000000003</v>
      </c>
      <c r="D328">
        <v>4</v>
      </c>
      <c r="E328">
        <v>108</v>
      </c>
      <c r="F328">
        <v>75</v>
      </c>
      <c r="G328">
        <v>2265</v>
      </c>
      <c r="H328">
        <v>15.2</v>
      </c>
      <c r="I328">
        <v>80</v>
      </c>
      <c r="J328">
        <f t="shared" si="15"/>
        <v>0</v>
      </c>
      <c r="K328">
        <f t="shared" si="16"/>
        <v>0</v>
      </c>
      <c r="L328">
        <f t="shared" si="17"/>
        <v>1</v>
      </c>
      <c r="M328" s="15" t="str">
        <f t="array" ref="M328">IF(ISNUMBER(SUM(ABS(C328:L328))),"Yes","No")</f>
        <v>Yes</v>
      </c>
      <c r="N328">
        <v>3</v>
      </c>
      <c r="O328" t="s">
        <v>131</v>
      </c>
    </row>
    <row r="329" spans="2:15" x14ac:dyDescent="0.25">
      <c r="B329" s="2">
        <v>323</v>
      </c>
      <c r="C329">
        <v>46.6</v>
      </c>
      <c r="D329">
        <v>4</v>
      </c>
      <c r="E329">
        <v>86</v>
      </c>
      <c r="F329">
        <v>65</v>
      </c>
      <c r="G329">
        <v>2110</v>
      </c>
      <c r="H329">
        <v>17.899999999999999</v>
      </c>
      <c r="I329">
        <v>80</v>
      </c>
      <c r="J329">
        <f t="shared" si="15"/>
        <v>0</v>
      </c>
      <c r="K329">
        <f t="shared" si="16"/>
        <v>0</v>
      </c>
      <c r="L329">
        <f t="shared" si="17"/>
        <v>1</v>
      </c>
      <c r="M329" s="15" t="str">
        <f t="array" ref="M329">IF(ISNUMBER(SUM(ABS(C329:L329))),"Yes","No")</f>
        <v>Yes</v>
      </c>
      <c r="N329">
        <v>3</v>
      </c>
      <c r="O329" t="s">
        <v>243</v>
      </c>
    </row>
    <row r="330" spans="2:15" x14ac:dyDescent="0.25">
      <c r="B330" s="2">
        <v>324</v>
      </c>
      <c r="C330">
        <v>27.9</v>
      </c>
      <c r="D330">
        <v>4</v>
      </c>
      <c r="E330">
        <v>156</v>
      </c>
      <c r="F330">
        <v>105</v>
      </c>
      <c r="G330">
        <v>2800</v>
      </c>
      <c r="H330">
        <v>14.4</v>
      </c>
      <c r="I330">
        <v>80</v>
      </c>
      <c r="J330">
        <f t="shared" si="15"/>
        <v>1</v>
      </c>
      <c r="K330">
        <f t="shared" si="16"/>
        <v>0</v>
      </c>
      <c r="L330">
        <f t="shared" si="17"/>
        <v>0</v>
      </c>
      <c r="M330" s="15" t="str">
        <f t="array" ref="M330">IF(ISNUMBER(SUM(ABS(C330:L330))),"Yes","No")</f>
        <v>Yes</v>
      </c>
      <c r="N330">
        <v>1</v>
      </c>
      <c r="O330" t="s">
        <v>116</v>
      </c>
    </row>
    <row r="331" spans="2:15" x14ac:dyDescent="0.25">
      <c r="B331" s="2">
        <v>325</v>
      </c>
      <c r="C331">
        <v>40.799999999999997</v>
      </c>
      <c r="D331">
        <v>4</v>
      </c>
      <c r="E331">
        <v>85</v>
      </c>
      <c r="F331">
        <v>65</v>
      </c>
      <c r="G331">
        <v>2110</v>
      </c>
      <c r="H331">
        <v>19.2</v>
      </c>
      <c r="I331">
        <v>80</v>
      </c>
      <c r="J331">
        <f t="shared" si="15"/>
        <v>0</v>
      </c>
      <c r="K331">
        <f t="shared" si="16"/>
        <v>0</v>
      </c>
      <c r="L331">
        <f t="shared" si="17"/>
        <v>1</v>
      </c>
      <c r="M331" s="15" t="str">
        <f t="array" ref="M331">IF(ISNUMBER(SUM(ABS(C331:L331))),"Yes","No")</f>
        <v>Yes</v>
      </c>
      <c r="N331">
        <v>3</v>
      </c>
      <c r="O331" t="s">
        <v>230</v>
      </c>
    </row>
    <row r="332" spans="2:15" x14ac:dyDescent="0.25">
      <c r="B332" s="2">
        <v>326</v>
      </c>
      <c r="C332">
        <v>44.3</v>
      </c>
      <c r="D332">
        <v>4</v>
      </c>
      <c r="E332">
        <v>90</v>
      </c>
      <c r="F332">
        <v>48</v>
      </c>
      <c r="G332">
        <v>2085</v>
      </c>
      <c r="H332">
        <v>21.7</v>
      </c>
      <c r="I332">
        <v>80</v>
      </c>
      <c r="J332">
        <f t="shared" si="15"/>
        <v>0</v>
      </c>
      <c r="K332">
        <f t="shared" si="16"/>
        <v>1</v>
      </c>
      <c r="L332">
        <f t="shared" si="17"/>
        <v>0</v>
      </c>
      <c r="M332" s="15" t="str">
        <f t="array" ref="M332">IF(ISNUMBER(SUM(ABS(C332:L332))),"Yes","No")</f>
        <v>Yes</v>
      </c>
      <c r="N332">
        <v>2</v>
      </c>
      <c r="O332" t="s">
        <v>244</v>
      </c>
    </row>
    <row r="333" spans="2:15" x14ac:dyDescent="0.25">
      <c r="B333" s="2">
        <v>327</v>
      </c>
      <c r="C333">
        <v>43.4</v>
      </c>
      <c r="D333">
        <v>4</v>
      </c>
      <c r="E333">
        <v>90</v>
      </c>
      <c r="F333">
        <v>48</v>
      </c>
      <c r="G333">
        <v>2335</v>
      </c>
      <c r="H333">
        <v>23.7</v>
      </c>
      <c r="I333">
        <v>80</v>
      </c>
      <c r="J333">
        <f t="shared" si="15"/>
        <v>0</v>
      </c>
      <c r="K333">
        <f t="shared" si="16"/>
        <v>1</v>
      </c>
      <c r="L333">
        <f t="shared" si="17"/>
        <v>0</v>
      </c>
      <c r="M333" s="15" t="str">
        <f t="array" ref="M333">IF(ISNUMBER(SUM(ABS(C333:L333))),"Yes","No")</f>
        <v>Yes</v>
      </c>
      <c r="N333">
        <v>2</v>
      </c>
      <c r="O333" t="s">
        <v>245</v>
      </c>
    </row>
    <row r="334" spans="2:15" x14ac:dyDescent="0.25">
      <c r="B334" s="2">
        <v>328</v>
      </c>
      <c r="C334">
        <v>36.4</v>
      </c>
      <c r="D334">
        <v>5</v>
      </c>
      <c r="E334">
        <v>121</v>
      </c>
      <c r="F334">
        <v>67</v>
      </c>
      <c r="G334">
        <v>2950</v>
      </c>
      <c r="H334">
        <v>19.899999999999999</v>
      </c>
      <c r="I334">
        <v>80</v>
      </c>
      <c r="J334">
        <f t="shared" si="15"/>
        <v>0</v>
      </c>
      <c r="K334">
        <f t="shared" si="16"/>
        <v>1</v>
      </c>
      <c r="L334">
        <f t="shared" si="17"/>
        <v>0</v>
      </c>
      <c r="M334" s="15" t="str">
        <f t="array" ref="M334">IF(ISNUMBER(SUM(ABS(C334:L334))),"Yes","No")</f>
        <v>Yes</v>
      </c>
      <c r="N334">
        <v>2</v>
      </c>
      <c r="O334" t="s">
        <v>246</v>
      </c>
    </row>
    <row r="335" spans="2:15" x14ac:dyDescent="0.25">
      <c r="B335" s="2">
        <v>329</v>
      </c>
      <c r="C335">
        <v>30</v>
      </c>
      <c r="D335">
        <v>4</v>
      </c>
      <c r="E335">
        <v>146</v>
      </c>
      <c r="F335">
        <v>67</v>
      </c>
      <c r="G335">
        <v>3250</v>
      </c>
      <c r="H335">
        <v>21.8</v>
      </c>
      <c r="I335">
        <v>80</v>
      </c>
      <c r="J335">
        <f t="shared" si="15"/>
        <v>0</v>
      </c>
      <c r="K335">
        <f t="shared" si="16"/>
        <v>1</v>
      </c>
      <c r="L335">
        <f t="shared" si="17"/>
        <v>0</v>
      </c>
      <c r="M335" s="15" t="str">
        <f t="array" ref="M335">IF(ISNUMBER(SUM(ABS(C335:L335))),"Yes","No")</f>
        <v>Yes</v>
      </c>
      <c r="N335">
        <v>2</v>
      </c>
      <c r="O335" t="s">
        <v>247</v>
      </c>
    </row>
    <row r="336" spans="2:15" x14ac:dyDescent="0.25">
      <c r="B336" s="2">
        <v>330</v>
      </c>
      <c r="C336">
        <v>44.6</v>
      </c>
      <c r="D336">
        <v>4</v>
      </c>
      <c r="E336">
        <v>91</v>
      </c>
      <c r="F336">
        <v>67</v>
      </c>
      <c r="G336">
        <v>1850</v>
      </c>
      <c r="H336">
        <v>13.8</v>
      </c>
      <c r="I336">
        <v>80</v>
      </c>
      <c r="J336">
        <f t="shared" si="15"/>
        <v>0</v>
      </c>
      <c r="K336">
        <f t="shared" si="16"/>
        <v>0</v>
      </c>
      <c r="L336">
        <f t="shared" si="17"/>
        <v>1</v>
      </c>
      <c r="M336" s="15" t="str">
        <f t="array" ref="M336">IF(ISNUMBER(SUM(ABS(C336:L336))),"Yes","No")</f>
        <v>Yes</v>
      </c>
      <c r="N336">
        <v>3</v>
      </c>
      <c r="O336" t="s">
        <v>248</v>
      </c>
    </row>
    <row r="337" spans="2:16" s="3" customFormat="1" x14ac:dyDescent="0.25">
      <c r="B337" s="4">
        <v>331</v>
      </c>
      <c r="C337" s="3">
        <v>40.9</v>
      </c>
      <c r="D337" s="3">
        <v>4</v>
      </c>
      <c r="E337" s="3">
        <v>85</v>
      </c>
      <c r="F337" s="3" t="s">
        <v>305</v>
      </c>
      <c r="G337" s="3">
        <v>1835</v>
      </c>
      <c r="H337" s="3">
        <v>17.3</v>
      </c>
      <c r="I337" s="3">
        <v>80</v>
      </c>
      <c r="J337" s="3">
        <f t="shared" si="15"/>
        <v>0</v>
      </c>
      <c r="K337" s="3">
        <f t="shared" si="16"/>
        <v>1</v>
      </c>
      <c r="L337" s="3">
        <f t="shared" si="17"/>
        <v>0</v>
      </c>
      <c r="M337" s="15" t="str">
        <f t="array" ref="M337">IF(ISNUMBER(SUM(ABS(C337:L337))),"Yes","No")</f>
        <v>No</v>
      </c>
      <c r="N337" s="3">
        <v>2</v>
      </c>
      <c r="O337" s="3" t="s">
        <v>249</v>
      </c>
    </row>
    <row r="338" spans="2:16" x14ac:dyDescent="0.25">
      <c r="B338" s="2">
        <v>332</v>
      </c>
      <c r="C338">
        <v>33.799999999999997</v>
      </c>
      <c r="D338">
        <v>4</v>
      </c>
      <c r="E338">
        <v>97</v>
      </c>
      <c r="F338">
        <v>67</v>
      </c>
      <c r="G338">
        <v>2145</v>
      </c>
      <c r="H338">
        <v>18</v>
      </c>
      <c r="I338">
        <v>80</v>
      </c>
      <c r="J338">
        <f t="shared" si="15"/>
        <v>0</v>
      </c>
      <c r="K338">
        <f t="shared" si="16"/>
        <v>0</v>
      </c>
      <c r="L338">
        <f t="shared" si="17"/>
        <v>1</v>
      </c>
      <c r="M338" s="15" t="str">
        <f t="array" ref="M338">IF(ISNUMBER(SUM(ABS(C338:L338))),"Yes","No")</f>
        <v>Yes</v>
      </c>
      <c r="N338">
        <v>3</v>
      </c>
      <c r="O338" t="s">
        <v>177</v>
      </c>
    </row>
    <row r="339" spans="2:16" x14ac:dyDescent="0.25">
      <c r="B339" s="2">
        <v>333</v>
      </c>
      <c r="C339">
        <v>29.8</v>
      </c>
      <c r="D339">
        <v>4</v>
      </c>
      <c r="E339">
        <v>89</v>
      </c>
      <c r="F339">
        <v>62</v>
      </c>
      <c r="G339">
        <v>1845</v>
      </c>
      <c r="H339">
        <v>15.3</v>
      </c>
      <c r="I339">
        <v>80</v>
      </c>
      <c r="J339">
        <f t="shared" si="15"/>
        <v>0</v>
      </c>
      <c r="K339">
        <f t="shared" si="16"/>
        <v>1</v>
      </c>
      <c r="L339">
        <f t="shared" si="17"/>
        <v>0</v>
      </c>
      <c r="M339" s="15" t="str">
        <f t="array" ref="M339">IF(ISNUMBER(SUM(ABS(C339:L339))),"Yes","No")</f>
        <v>Yes</v>
      </c>
      <c r="N339">
        <v>2</v>
      </c>
      <c r="O339" t="s">
        <v>250</v>
      </c>
    </row>
    <row r="340" spans="2:16" x14ac:dyDescent="0.25">
      <c r="B340" s="2">
        <v>334</v>
      </c>
      <c r="C340">
        <v>32.700000000000003</v>
      </c>
      <c r="D340">
        <v>6</v>
      </c>
      <c r="E340">
        <v>168</v>
      </c>
      <c r="F340">
        <v>132</v>
      </c>
      <c r="G340">
        <v>2910</v>
      </c>
      <c r="H340">
        <v>11.4</v>
      </c>
      <c r="I340">
        <v>80</v>
      </c>
      <c r="J340">
        <f t="shared" si="15"/>
        <v>0</v>
      </c>
      <c r="K340">
        <f t="shared" si="16"/>
        <v>0</v>
      </c>
      <c r="L340">
        <f t="shared" si="17"/>
        <v>1</v>
      </c>
      <c r="M340" s="15" t="str">
        <f t="array" ref="M340">IF(ISNUMBER(SUM(ABS(C340:L340))),"Yes","No")</f>
        <v>Yes</v>
      </c>
      <c r="N340">
        <v>3</v>
      </c>
      <c r="O340" t="s">
        <v>251</v>
      </c>
    </row>
    <row r="341" spans="2:16" x14ac:dyDescent="0.25">
      <c r="B341" s="2">
        <v>335</v>
      </c>
      <c r="C341">
        <v>23.7</v>
      </c>
      <c r="D341">
        <v>3</v>
      </c>
      <c r="E341">
        <v>70</v>
      </c>
      <c r="F341">
        <v>100</v>
      </c>
      <c r="G341">
        <v>2420</v>
      </c>
      <c r="H341">
        <v>12.5</v>
      </c>
      <c r="I341">
        <v>80</v>
      </c>
      <c r="J341">
        <f t="shared" si="15"/>
        <v>0</v>
      </c>
      <c r="K341">
        <f t="shared" si="16"/>
        <v>0</v>
      </c>
      <c r="L341">
        <f t="shared" si="17"/>
        <v>1</v>
      </c>
      <c r="M341" s="15" t="str">
        <f t="array" ref="M341">IF(ISNUMBER(SUM(ABS(C341:L341))),"Yes","No")</f>
        <v>Yes</v>
      </c>
      <c r="N341">
        <v>3</v>
      </c>
      <c r="O341" t="s">
        <v>252</v>
      </c>
    </row>
    <row r="342" spans="2:16" x14ac:dyDescent="0.25">
      <c r="B342" s="2">
        <v>336</v>
      </c>
      <c r="C342">
        <v>35</v>
      </c>
      <c r="D342">
        <v>4</v>
      </c>
      <c r="E342">
        <v>122</v>
      </c>
      <c r="F342">
        <v>88</v>
      </c>
      <c r="G342">
        <v>2500</v>
      </c>
      <c r="H342">
        <v>15.1</v>
      </c>
      <c r="I342">
        <v>80</v>
      </c>
      <c r="J342">
        <f t="shared" si="15"/>
        <v>0</v>
      </c>
      <c r="K342">
        <f t="shared" si="16"/>
        <v>1</v>
      </c>
      <c r="L342">
        <f t="shared" si="17"/>
        <v>0</v>
      </c>
      <c r="M342" s="15" t="str">
        <f t="array" ref="M342">IF(ISNUMBER(SUM(ABS(C342:L342))),"Yes","No")</f>
        <v>Yes</v>
      </c>
      <c r="N342">
        <v>2</v>
      </c>
      <c r="O342" t="s">
        <v>253</v>
      </c>
      <c r="P342" s="3"/>
    </row>
    <row r="343" spans="2:16" s="3" customFormat="1" x14ac:dyDescent="0.25">
      <c r="B343" s="4">
        <v>337</v>
      </c>
      <c r="C343" s="3">
        <v>23.6</v>
      </c>
      <c r="D343" s="3">
        <v>4</v>
      </c>
      <c r="E343" s="3">
        <v>140</v>
      </c>
      <c r="F343" s="3" t="s">
        <v>305</v>
      </c>
      <c r="G343" s="3">
        <v>2905</v>
      </c>
      <c r="H343" s="3">
        <v>14.3</v>
      </c>
      <c r="I343" s="3">
        <v>80</v>
      </c>
      <c r="J343" s="3">
        <f t="shared" si="15"/>
        <v>1</v>
      </c>
      <c r="K343" s="3">
        <f t="shared" si="16"/>
        <v>0</v>
      </c>
      <c r="L343" s="3">
        <f t="shared" si="17"/>
        <v>0</v>
      </c>
      <c r="M343" s="15" t="str">
        <f t="array" ref="M343">IF(ISNUMBER(SUM(ABS(C343:L343))),"Yes","No")</f>
        <v>No</v>
      </c>
      <c r="N343" s="3">
        <v>1</v>
      </c>
      <c r="O343" s="3" t="s">
        <v>254</v>
      </c>
    </row>
    <row r="344" spans="2:16" x14ac:dyDescent="0.25">
      <c r="B344" s="2">
        <v>338</v>
      </c>
      <c r="C344">
        <v>32.4</v>
      </c>
      <c r="D344">
        <v>4</v>
      </c>
      <c r="E344">
        <v>107</v>
      </c>
      <c r="F344">
        <v>72</v>
      </c>
      <c r="G344">
        <v>2290</v>
      </c>
      <c r="H344">
        <v>17</v>
      </c>
      <c r="I344">
        <v>80</v>
      </c>
      <c r="J344">
        <f t="shared" si="15"/>
        <v>0</v>
      </c>
      <c r="K344">
        <f t="shared" si="16"/>
        <v>0</v>
      </c>
      <c r="L344">
        <f t="shared" si="17"/>
        <v>1</v>
      </c>
      <c r="M344" s="15" t="str">
        <f t="array" ref="M344">IF(ISNUMBER(SUM(ABS(C344:L344))),"Yes","No")</f>
        <v>Yes</v>
      </c>
      <c r="N344">
        <v>3</v>
      </c>
      <c r="O344" t="s">
        <v>255</v>
      </c>
    </row>
    <row r="345" spans="2:16" x14ac:dyDescent="0.25">
      <c r="B345" s="2">
        <v>339</v>
      </c>
      <c r="C345">
        <v>27.2</v>
      </c>
      <c r="D345">
        <v>4</v>
      </c>
      <c r="E345">
        <v>135</v>
      </c>
      <c r="F345">
        <v>84</v>
      </c>
      <c r="G345">
        <v>2490</v>
      </c>
      <c r="H345">
        <v>15.7</v>
      </c>
      <c r="I345">
        <v>81</v>
      </c>
      <c r="J345">
        <f t="shared" si="15"/>
        <v>1</v>
      </c>
      <c r="K345">
        <f t="shared" si="16"/>
        <v>0</v>
      </c>
      <c r="L345">
        <f t="shared" si="17"/>
        <v>0</v>
      </c>
      <c r="M345" s="15" t="str">
        <f t="array" ref="M345">IF(ISNUMBER(SUM(ABS(C345:L345))),"Yes","No")</f>
        <v>Yes</v>
      </c>
      <c r="N345">
        <v>1</v>
      </c>
      <c r="O345" t="s">
        <v>256</v>
      </c>
    </row>
    <row r="346" spans="2:16" x14ac:dyDescent="0.25">
      <c r="B346" s="2">
        <v>340</v>
      </c>
      <c r="C346">
        <v>26.6</v>
      </c>
      <c r="D346">
        <v>4</v>
      </c>
      <c r="E346">
        <v>151</v>
      </c>
      <c r="F346">
        <v>84</v>
      </c>
      <c r="G346">
        <v>2635</v>
      </c>
      <c r="H346">
        <v>16.399999999999999</v>
      </c>
      <c r="I346">
        <v>81</v>
      </c>
      <c r="J346">
        <f t="shared" si="15"/>
        <v>1</v>
      </c>
      <c r="K346">
        <f t="shared" si="16"/>
        <v>0</v>
      </c>
      <c r="L346">
        <f t="shared" si="17"/>
        <v>0</v>
      </c>
      <c r="M346" s="15" t="str">
        <f t="array" ref="M346">IF(ISNUMBER(SUM(ABS(C346:L346))),"Yes","No")</f>
        <v>Yes</v>
      </c>
      <c r="N346">
        <v>1</v>
      </c>
      <c r="O346" t="s">
        <v>165</v>
      </c>
    </row>
    <row r="347" spans="2:16" x14ac:dyDescent="0.25">
      <c r="B347" s="2">
        <v>341</v>
      </c>
      <c r="C347">
        <v>25.8</v>
      </c>
      <c r="D347">
        <v>4</v>
      </c>
      <c r="E347">
        <v>156</v>
      </c>
      <c r="F347">
        <v>92</v>
      </c>
      <c r="G347">
        <v>2620</v>
      </c>
      <c r="H347">
        <v>14.4</v>
      </c>
      <c r="I347">
        <v>81</v>
      </c>
      <c r="J347">
        <f t="shared" si="15"/>
        <v>1</v>
      </c>
      <c r="K347">
        <f t="shared" si="16"/>
        <v>0</v>
      </c>
      <c r="L347">
        <f t="shared" si="17"/>
        <v>0</v>
      </c>
      <c r="M347" s="15" t="str">
        <f t="array" ref="M347">IF(ISNUMBER(SUM(ABS(C347:L347))),"Yes","No")</f>
        <v>Yes</v>
      </c>
      <c r="N347">
        <v>1</v>
      </c>
      <c r="O347" t="s">
        <v>257</v>
      </c>
    </row>
    <row r="348" spans="2:16" x14ac:dyDescent="0.25">
      <c r="B348" s="2">
        <v>342</v>
      </c>
      <c r="C348">
        <v>23.5</v>
      </c>
      <c r="D348">
        <v>6</v>
      </c>
      <c r="E348">
        <v>173</v>
      </c>
      <c r="F348">
        <v>110</v>
      </c>
      <c r="G348">
        <v>2725</v>
      </c>
      <c r="H348">
        <v>12.6</v>
      </c>
      <c r="I348">
        <v>81</v>
      </c>
      <c r="J348">
        <f t="shared" si="15"/>
        <v>1</v>
      </c>
      <c r="K348">
        <f t="shared" si="16"/>
        <v>0</v>
      </c>
      <c r="L348">
        <f t="shared" si="17"/>
        <v>0</v>
      </c>
      <c r="M348" s="15" t="str">
        <f t="array" ref="M348">IF(ISNUMBER(SUM(ABS(C348:L348))),"Yes","No")</f>
        <v>Yes</v>
      </c>
      <c r="N348">
        <v>1</v>
      </c>
      <c r="O348" t="s">
        <v>233</v>
      </c>
    </row>
    <row r="349" spans="2:16" x14ac:dyDescent="0.25">
      <c r="B349" s="2">
        <v>343</v>
      </c>
      <c r="C349">
        <v>30</v>
      </c>
      <c r="D349">
        <v>4</v>
      </c>
      <c r="E349">
        <v>135</v>
      </c>
      <c r="F349">
        <v>84</v>
      </c>
      <c r="G349">
        <v>2385</v>
      </c>
      <c r="H349">
        <v>12.9</v>
      </c>
      <c r="I349">
        <v>81</v>
      </c>
      <c r="J349">
        <f t="shared" si="15"/>
        <v>1</v>
      </c>
      <c r="K349">
        <f t="shared" si="16"/>
        <v>0</v>
      </c>
      <c r="L349">
        <f t="shared" si="17"/>
        <v>0</v>
      </c>
      <c r="M349" s="15" t="str">
        <f t="array" ref="M349">IF(ISNUMBER(SUM(ABS(C349:L349))),"Yes","No")</f>
        <v>Yes</v>
      </c>
      <c r="N349">
        <v>1</v>
      </c>
      <c r="O349" t="s">
        <v>256</v>
      </c>
    </row>
    <row r="350" spans="2:16" x14ac:dyDescent="0.25">
      <c r="B350" s="2">
        <v>344</v>
      </c>
      <c r="C350">
        <v>39.1</v>
      </c>
      <c r="D350">
        <v>4</v>
      </c>
      <c r="E350">
        <v>79</v>
      </c>
      <c r="F350">
        <v>58</v>
      </c>
      <c r="G350">
        <v>1755</v>
      </c>
      <c r="H350">
        <v>16.899999999999999</v>
      </c>
      <c r="I350">
        <v>81</v>
      </c>
      <c r="J350">
        <f t="shared" si="15"/>
        <v>0</v>
      </c>
      <c r="K350">
        <f t="shared" si="16"/>
        <v>0</v>
      </c>
      <c r="L350">
        <f t="shared" si="17"/>
        <v>1</v>
      </c>
      <c r="M350" s="15" t="str">
        <f t="array" ref="M350">IF(ISNUMBER(SUM(ABS(C350:L350))),"Yes","No")</f>
        <v>Yes</v>
      </c>
      <c r="N350">
        <v>3</v>
      </c>
      <c r="O350" t="s">
        <v>258</v>
      </c>
    </row>
    <row r="351" spans="2:16" x14ac:dyDescent="0.25">
      <c r="B351" s="2">
        <v>345</v>
      </c>
      <c r="C351">
        <v>39</v>
      </c>
      <c r="D351">
        <v>4</v>
      </c>
      <c r="E351">
        <v>86</v>
      </c>
      <c r="F351">
        <v>64</v>
      </c>
      <c r="G351">
        <v>1875</v>
      </c>
      <c r="H351">
        <v>16.399999999999999</v>
      </c>
      <c r="I351">
        <v>81</v>
      </c>
      <c r="J351">
        <f t="shared" si="15"/>
        <v>1</v>
      </c>
      <c r="K351">
        <f t="shared" si="16"/>
        <v>0</v>
      </c>
      <c r="L351">
        <f t="shared" si="17"/>
        <v>0</v>
      </c>
      <c r="M351" s="15" t="str">
        <f t="array" ref="M351">IF(ISNUMBER(SUM(ABS(C351:L351))),"Yes","No")</f>
        <v>Yes</v>
      </c>
      <c r="N351">
        <v>1</v>
      </c>
      <c r="O351" t="s">
        <v>259</v>
      </c>
    </row>
    <row r="352" spans="2:16" x14ac:dyDescent="0.25">
      <c r="B352" s="2">
        <v>346</v>
      </c>
      <c r="C352">
        <v>35.1</v>
      </c>
      <c r="D352">
        <v>4</v>
      </c>
      <c r="E352">
        <v>81</v>
      </c>
      <c r="F352">
        <v>60</v>
      </c>
      <c r="G352">
        <v>1760</v>
      </c>
      <c r="H352">
        <v>16.100000000000001</v>
      </c>
      <c r="I352">
        <v>81</v>
      </c>
      <c r="J352">
        <f t="shared" si="15"/>
        <v>0</v>
      </c>
      <c r="K352">
        <f t="shared" si="16"/>
        <v>0</v>
      </c>
      <c r="L352">
        <f t="shared" si="17"/>
        <v>1</v>
      </c>
      <c r="M352" s="15" t="str">
        <f t="array" ref="M352">IF(ISNUMBER(SUM(ABS(C352:L352))),"Yes","No")</f>
        <v>Yes</v>
      </c>
      <c r="N352">
        <v>3</v>
      </c>
      <c r="O352" t="s">
        <v>260</v>
      </c>
    </row>
    <row r="353" spans="2:15" x14ac:dyDescent="0.25">
      <c r="B353" s="2">
        <v>347</v>
      </c>
      <c r="C353">
        <v>32.299999999999997</v>
      </c>
      <c r="D353">
        <v>4</v>
      </c>
      <c r="E353">
        <v>97</v>
      </c>
      <c r="F353">
        <v>67</v>
      </c>
      <c r="G353">
        <v>2065</v>
      </c>
      <c r="H353">
        <v>17.8</v>
      </c>
      <c r="I353">
        <v>81</v>
      </c>
      <c r="J353">
        <f t="shared" si="15"/>
        <v>0</v>
      </c>
      <c r="K353">
        <f t="shared" si="16"/>
        <v>0</v>
      </c>
      <c r="L353">
        <f t="shared" si="17"/>
        <v>1</v>
      </c>
      <c r="M353" s="15" t="str">
        <f t="array" ref="M353">IF(ISNUMBER(SUM(ABS(C353:L353))),"Yes","No")</f>
        <v>Yes</v>
      </c>
      <c r="N353">
        <v>3</v>
      </c>
      <c r="O353" t="s">
        <v>119</v>
      </c>
    </row>
    <row r="354" spans="2:15" x14ac:dyDescent="0.25">
      <c r="B354" s="2">
        <v>348</v>
      </c>
      <c r="C354">
        <v>37</v>
      </c>
      <c r="D354">
        <v>4</v>
      </c>
      <c r="E354">
        <v>85</v>
      </c>
      <c r="F354">
        <v>65</v>
      </c>
      <c r="G354">
        <v>1975</v>
      </c>
      <c r="H354">
        <v>19.399999999999999</v>
      </c>
      <c r="I354">
        <v>81</v>
      </c>
      <c r="J354">
        <f t="shared" si="15"/>
        <v>0</v>
      </c>
      <c r="K354">
        <f t="shared" si="16"/>
        <v>0</v>
      </c>
      <c r="L354">
        <f t="shared" si="17"/>
        <v>1</v>
      </c>
      <c r="M354" s="15" t="str">
        <f t="array" ref="M354">IF(ISNUMBER(SUM(ABS(C354:L354))),"Yes","No")</f>
        <v>Yes</v>
      </c>
      <c r="N354">
        <v>3</v>
      </c>
      <c r="O354" t="s">
        <v>261</v>
      </c>
    </row>
    <row r="355" spans="2:15" x14ac:dyDescent="0.25">
      <c r="B355" s="2">
        <v>349</v>
      </c>
      <c r="C355">
        <v>37.700000000000003</v>
      </c>
      <c r="D355">
        <v>4</v>
      </c>
      <c r="E355">
        <v>89</v>
      </c>
      <c r="F355">
        <v>62</v>
      </c>
      <c r="G355">
        <v>2050</v>
      </c>
      <c r="H355">
        <v>17.3</v>
      </c>
      <c r="I355">
        <v>81</v>
      </c>
      <c r="J355">
        <f t="shared" si="15"/>
        <v>0</v>
      </c>
      <c r="K355">
        <f t="shared" si="16"/>
        <v>0</v>
      </c>
      <c r="L355">
        <f t="shared" si="17"/>
        <v>1</v>
      </c>
      <c r="M355" s="15" t="str">
        <f t="array" ref="M355">IF(ISNUMBER(SUM(ABS(C355:L355))),"Yes","No")</f>
        <v>Yes</v>
      </c>
      <c r="N355">
        <v>3</v>
      </c>
      <c r="O355" t="s">
        <v>262</v>
      </c>
    </row>
    <row r="356" spans="2:15" x14ac:dyDescent="0.25">
      <c r="B356" s="2">
        <v>350</v>
      </c>
      <c r="C356">
        <v>34.1</v>
      </c>
      <c r="D356">
        <v>4</v>
      </c>
      <c r="E356">
        <v>91</v>
      </c>
      <c r="F356">
        <v>68</v>
      </c>
      <c r="G356">
        <v>1985</v>
      </c>
      <c r="H356">
        <v>16</v>
      </c>
      <c r="I356">
        <v>81</v>
      </c>
      <c r="J356">
        <f t="shared" si="15"/>
        <v>0</v>
      </c>
      <c r="K356">
        <f t="shared" si="16"/>
        <v>0</v>
      </c>
      <c r="L356">
        <f t="shared" si="17"/>
        <v>1</v>
      </c>
      <c r="M356" s="15" t="str">
        <f t="array" ref="M356">IF(ISNUMBER(SUM(ABS(C356:L356))),"Yes","No")</f>
        <v>Yes</v>
      </c>
      <c r="N356">
        <v>3</v>
      </c>
      <c r="O356" t="s">
        <v>263</v>
      </c>
    </row>
    <row r="357" spans="2:15" x14ac:dyDescent="0.25">
      <c r="B357" s="2">
        <v>351</v>
      </c>
      <c r="C357">
        <v>34.700000000000003</v>
      </c>
      <c r="D357">
        <v>4</v>
      </c>
      <c r="E357">
        <v>105</v>
      </c>
      <c r="F357">
        <v>63</v>
      </c>
      <c r="G357">
        <v>2215</v>
      </c>
      <c r="H357">
        <v>14.9</v>
      </c>
      <c r="I357">
        <v>81</v>
      </c>
      <c r="J357">
        <f t="shared" si="15"/>
        <v>1</v>
      </c>
      <c r="K357">
        <f t="shared" si="16"/>
        <v>0</v>
      </c>
      <c r="L357">
        <f t="shared" si="17"/>
        <v>0</v>
      </c>
      <c r="M357" s="15" t="str">
        <f t="array" ref="M357">IF(ISNUMBER(SUM(ABS(C357:L357))),"Yes","No")</f>
        <v>Yes</v>
      </c>
      <c r="N357">
        <v>1</v>
      </c>
      <c r="O357" t="s">
        <v>264</v>
      </c>
    </row>
    <row r="358" spans="2:15" x14ac:dyDescent="0.25">
      <c r="B358" s="2">
        <v>352</v>
      </c>
      <c r="C358">
        <v>34.4</v>
      </c>
      <c r="D358">
        <v>4</v>
      </c>
      <c r="E358">
        <v>98</v>
      </c>
      <c r="F358">
        <v>65</v>
      </c>
      <c r="G358">
        <v>2045</v>
      </c>
      <c r="H358">
        <v>16.2</v>
      </c>
      <c r="I358">
        <v>81</v>
      </c>
      <c r="J358">
        <f t="shared" si="15"/>
        <v>1</v>
      </c>
      <c r="K358">
        <f t="shared" si="16"/>
        <v>0</v>
      </c>
      <c r="L358">
        <f t="shared" si="17"/>
        <v>0</v>
      </c>
      <c r="M358" s="15" t="str">
        <f t="array" ref="M358">IF(ISNUMBER(SUM(ABS(C358:L358))),"Yes","No")</f>
        <v>Yes</v>
      </c>
      <c r="N358">
        <v>1</v>
      </c>
      <c r="O358" t="s">
        <v>265</v>
      </c>
    </row>
    <row r="359" spans="2:15" x14ac:dyDescent="0.25">
      <c r="B359" s="2">
        <v>353</v>
      </c>
      <c r="C359">
        <v>29.9</v>
      </c>
      <c r="D359">
        <v>4</v>
      </c>
      <c r="E359">
        <v>98</v>
      </c>
      <c r="F359">
        <v>65</v>
      </c>
      <c r="G359">
        <v>2380</v>
      </c>
      <c r="H359">
        <v>20.7</v>
      </c>
      <c r="I359">
        <v>81</v>
      </c>
      <c r="J359">
        <f t="shared" si="15"/>
        <v>1</v>
      </c>
      <c r="K359">
        <f t="shared" si="16"/>
        <v>0</v>
      </c>
      <c r="L359">
        <f t="shared" si="17"/>
        <v>0</v>
      </c>
      <c r="M359" s="15" t="str">
        <f t="array" ref="M359">IF(ISNUMBER(SUM(ABS(C359:L359))),"Yes","No")</f>
        <v>Yes</v>
      </c>
      <c r="N359">
        <v>1</v>
      </c>
      <c r="O359" t="s">
        <v>266</v>
      </c>
    </row>
    <row r="360" spans="2:15" x14ac:dyDescent="0.25">
      <c r="B360" s="2">
        <v>354</v>
      </c>
      <c r="C360">
        <v>33</v>
      </c>
      <c r="D360">
        <v>4</v>
      </c>
      <c r="E360">
        <v>105</v>
      </c>
      <c r="F360">
        <v>74</v>
      </c>
      <c r="G360">
        <v>2190</v>
      </c>
      <c r="H360">
        <v>14.2</v>
      </c>
      <c r="I360">
        <v>81</v>
      </c>
      <c r="J360">
        <f t="shared" si="15"/>
        <v>0</v>
      </c>
      <c r="K360">
        <f t="shared" si="16"/>
        <v>1</v>
      </c>
      <c r="L360">
        <f t="shared" si="17"/>
        <v>0</v>
      </c>
      <c r="M360" s="15" t="str">
        <f t="array" ref="M360">IF(ISNUMBER(SUM(ABS(C360:L360))),"Yes","No")</f>
        <v>Yes</v>
      </c>
      <c r="N360">
        <v>2</v>
      </c>
      <c r="O360" t="s">
        <v>267</v>
      </c>
    </row>
    <row r="361" spans="2:15" s="3" customFormat="1" x14ac:dyDescent="0.25">
      <c r="B361" s="4">
        <v>355</v>
      </c>
      <c r="C361" s="3">
        <v>34.5</v>
      </c>
      <c r="D361" s="3">
        <v>4</v>
      </c>
      <c r="E361" s="3">
        <v>100</v>
      </c>
      <c r="F361" s="3" t="s">
        <v>305</v>
      </c>
      <c r="G361" s="3">
        <v>2320</v>
      </c>
      <c r="H361" s="3">
        <v>15.8</v>
      </c>
      <c r="I361" s="3">
        <v>81</v>
      </c>
      <c r="J361" s="3">
        <f t="shared" si="15"/>
        <v>0</v>
      </c>
      <c r="K361" s="3">
        <f t="shared" si="16"/>
        <v>1</v>
      </c>
      <c r="L361" s="3">
        <f t="shared" si="17"/>
        <v>0</v>
      </c>
      <c r="M361" s="15" t="str">
        <f t="array" ref="M361">IF(ISNUMBER(SUM(ABS(C361:L361))),"Yes","No")</f>
        <v>No</v>
      </c>
      <c r="N361" s="3">
        <v>2</v>
      </c>
      <c r="O361" s="3" t="s">
        <v>268</v>
      </c>
    </row>
    <row r="362" spans="2:15" x14ac:dyDescent="0.25">
      <c r="B362" s="2">
        <v>356</v>
      </c>
      <c r="C362">
        <v>33.700000000000003</v>
      </c>
      <c r="D362">
        <v>4</v>
      </c>
      <c r="E362">
        <v>107</v>
      </c>
      <c r="F362">
        <v>75</v>
      </c>
      <c r="G362">
        <v>2210</v>
      </c>
      <c r="H362">
        <v>14.4</v>
      </c>
      <c r="I362">
        <v>81</v>
      </c>
      <c r="J362">
        <f t="shared" si="15"/>
        <v>0</v>
      </c>
      <c r="K362">
        <f t="shared" si="16"/>
        <v>0</v>
      </c>
      <c r="L362">
        <f t="shared" si="17"/>
        <v>1</v>
      </c>
      <c r="M362" s="15" t="str">
        <f t="array" ref="M362">IF(ISNUMBER(SUM(ABS(C362:L362))),"Yes","No")</f>
        <v>Yes</v>
      </c>
      <c r="N362">
        <v>3</v>
      </c>
      <c r="O362" t="s">
        <v>269</v>
      </c>
    </row>
    <row r="363" spans="2:15" x14ac:dyDescent="0.25">
      <c r="B363" s="2">
        <v>357</v>
      </c>
      <c r="C363">
        <v>32.4</v>
      </c>
      <c r="D363">
        <v>4</v>
      </c>
      <c r="E363">
        <v>108</v>
      </c>
      <c r="F363">
        <v>75</v>
      </c>
      <c r="G363">
        <v>2350</v>
      </c>
      <c r="H363">
        <v>16.8</v>
      </c>
      <c r="I363">
        <v>81</v>
      </c>
      <c r="J363">
        <f t="shared" si="15"/>
        <v>0</v>
      </c>
      <c r="K363">
        <f t="shared" si="16"/>
        <v>0</v>
      </c>
      <c r="L363">
        <f t="shared" si="17"/>
        <v>1</v>
      </c>
      <c r="M363" s="15" t="str">
        <f t="array" ref="M363">IF(ISNUMBER(SUM(ABS(C363:L363))),"Yes","No")</f>
        <v>Yes</v>
      </c>
      <c r="N363">
        <v>3</v>
      </c>
      <c r="O363" t="s">
        <v>131</v>
      </c>
    </row>
    <row r="364" spans="2:15" x14ac:dyDescent="0.25">
      <c r="B364" s="2">
        <v>358</v>
      </c>
      <c r="C364">
        <v>32.9</v>
      </c>
      <c r="D364">
        <v>4</v>
      </c>
      <c r="E364">
        <v>119</v>
      </c>
      <c r="F364">
        <v>100</v>
      </c>
      <c r="G364">
        <v>2615</v>
      </c>
      <c r="H364">
        <v>14.8</v>
      </c>
      <c r="I364">
        <v>81</v>
      </c>
      <c r="J364">
        <f t="shared" si="15"/>
        <v>0</v>
      </c>
      <c r="K364">
        <f t="shared" si="16"/>
        <v>0</v>
      </c>
      <c r="L364">
        <f t="shared" si="17"/>
        <v>1</v>
      </c>
      <c r="M364" s="15" t="str">
        <f t="array" ref="M364">IF(ISNUMBER(SUM(ABS(C364:L364))),"Yes","No")</f>
        <v>Yes</v>
      </c>
      <c r="N364">
        <v>3</v>
      </c>
      <c r="O364" t="s">
        <v>270</v>
      </c>
    </row>
    <row r="365" spans="2:15" x14ac:dyDescent="0.25">
      <c r="B365" s="2">
        <v>359</v>
      </c>
      <c r="C365">
        <v>31.6</v>
      </c>
      <c r="D365">
        <v>4</v>
      </c>
      <c r="E365">
        <v>120</v>
      </c>
      <c r="F365">
        <v>74</v>
      </c>
      <c r="G365">
        <v>2635</v>
      </c>
      <c r="H365">
        <v>18.3</v>
      </c>
      <c r="I365">
        <v>81</v>
      </c>
      <c r="J365">
        <f t="shared" si="15"/>
        <v>0</v>
      </c>
      <c r="K365">
        <f t="shared" si="16"/>
        <v>0</v>
      </c>
      <c r="L365">
        <f t="shared" si="17"/>
        <v>1</v>
      </c>
      <c r="M365" s="15" t="str">
        <f t="array" ref="M365">IF(ISNUMBER(SUM(ABS(C365:L365))),"Yes","No")</f>
        <v>Yes</v>
      </c>
      <c r="N365">
        <v>3</v>
      </c>
      <c r="O365" t="s">
        <v>241</v>
      </c>
    </row>
    <row r="366" spans="2:15" x14ac:dyDescent="0.25">
      <c r="B366" s="2">
        <v>360</v>
      </c>
      <c r="C366">
        <v>28.1</v>
      </c>
      <c r="D366">
        <v>4</v>
      </c>
      <c r="E366">
        <v>141</v>
      </c>
      <c r="F366">
        <v>80</v>
      </c>
      <c r="G366">
        <v>3230</v>
      </c>
      <c r="H366">
        <v>20.399999999999999</v>
      </c>
      <c r="I366">
        <v>81</v>
      </c>
      <c r="J366">
        <f t="shared" si="15"/>
        <v>0</v>
      </c>
      <c r="K366">
        <f t="shared" si="16"/>
        <v>1</v>
      </c>
      <c r="L366">
        <f t="shared" si="17"/>
        <v>0</v>
      </c>
      <c r="M366" s="15" t="str">
        <f t="array" ref="M366">IF(ISNUMBER(SUM(ABS(C366:L366))),"Yes","No")</f>
        <v>Yes</v>
      </c>
      <c r="N366">
        <v>2</v>
      </c>
      <c r="O366" t="s">
        <v>271</v>
      </c>
    </row>
    <row r="367" spans="2:15" x14ac:dyDescent="0.25">
      <c r="B367" s="2">
        <v>361</v>
      </c>
      <c r="C367">
        <v>30.7</v>
      </c>
      <c r="D367">
        <v>6</v>
      </c>
      <c r="E367">
        <v>145</v>
      </c>
      <c r="F367">
        <v>76</v>
      </c>
      <c r="G367">
        <v>3160</v>
      </c>
      <c r="H367">
        <v>19.600000000000001</v>
      </c>
      <c r="I367">
        <v>81</v>
      </c>
      <c r="J367">
        <f t="shared" si="15"/>
        <v>0</v>
      </c>
      <c r="K367">
        <f t="shared" si="16"/>
        <v>1</v>
      </c>
      <c r="L367">
        <f t="shared" si="17"/>
        <v>0</v>
      </c>
      <c r="M367" s="15" t="str">
        <f t="array" ref="M367">IF(ISNUMBER(SUM(ABS(C367:L367))),"Yes","No")</f>
        <v>Yes</v>
      </c>
      <c r="N367">
        <v>2</v>
      </c>
      <c r="O367" t="s">
        <v>272</v>
      </c>
    </row>
    <row r="368" spans="2:15" x14ac:dyDescent="0.25">
      <c r="B368" s="2">
        <v>362</v>
      </c>
      <c r="C368">
        <v>25.4</v>
      </c>
      <c r="D368">
        <v>6</v>
      </c>
      <c r="E368">
        <v>168</v>
      </c>
      <c r="F368">
        <v>116</v>
      </c>
      <c r="G368">
        <v>2900</v>
      </c>
      <c r="H368">
        <v>12.6</v>
      </c>
      <c r="I368">
        <v>81</v>
      </c>
      <c r="J368">
        <f t="shared" si="15"/>
        <v>0</v>
      </c>
      <c r="K368">
        <f t="shared" si="16"/>
        <v>0</v>
      </c>
      <c r="L368">
        <f t="shared" si="17"/>
        <v>1</v>
      </c>
      <c r="M368" s="15" t="str">
        <f t="array" ref="M368">IF(ISNUMBER(SUM(ABS(C368:L368))),"Yes","No")</f>
        <v>Yes</v>
      </c>
      <c r="N368">
        <v>3</v>
      </c>
      <c r="O368" t="s">
        <v>273</v>
      </c>
    </row>
    <row r="369" spans="2:15" x14ac:dyDescent="0.25">
      <c r="B369" s="2">
        <v>363</v>
      </c>
      <c r="C369">
        <v>24.2</v>
      </c>
      <c r="D369">
        <v>6</v>
      </c>
      <c r="E369">
        <v>146</v>
      </c>
      <c r="F369">
        <v>120</v>
      </c>
      <c r="G369">
        <v>2930</v>
      </c>
      <c r="H369">
        <v>13.8</v>
      </c>
      <c r="I369">
        <v>81</v>
      </c>
      <c r="J369">
        <f t="shared" si="15"/>
        <v>0</v>
      </c>
      <c r="K369">
        <f t="shared" si="16"/>
        <v>0</v>
      </c>
      <c r="L369">
        <f t="shared" si="17"/>
        <v>1</v>
      </c>
      <c r="M369" s="15" t="str">
        <f t="array" ref="M369">IF(ISNUMBER(SUM(ABS(C369:L369))),"Yes","No")</f>
        <v>Yes</v>
      </c>
      <c r="N369">
        <v>3</v>
      </c>
      <c r="O369" t="s">
        <v>274</v>
      </c>
    </row>
    <row r="370" spans="2:15" x14ac:dyDescent="0.25">
      <c r="B370" s="2">
        <v>364</v>
      </c>
      <c r="C370">
        <v>22.4</v>
      </c>
      <c r="D370">
        <v>6</v>
      </c>
      <c r="E370">
        <v>231</v>
      </c>
      <c r="F370">
        <v>110</v>
      </c>
      <c r="G370">
        <v>3415</v>
      </c>
      <c r="H370">
        <v>15.8</v>
      </c>
      <c r="I370">
        <v>81</v>
      </c>
      <c r="J370">
        <f t="shared" si="15"/>
        <v>1</v>
      </c>
      <c r="K370">
        <f t="shared" si="16"/>
        <v>0</v>
      </c>
      <c r="L370">
        <f t="shared" si="17"/>
        <v>0</v>
      </c>
      <c r="M370" s="15" t="str">
        <f t="array" ref="M370">IF(ISNUMBER(SUM(ABS(C370:L370))),"Yes","No")</f>
        <v>Yes</v>
      </c>
      <c r="N370">
        <v>1</v>
      </c>
      <c r="O370" t="s">
        <v>125</v>
      </c>
    </row>
    <row r="371" spans="2:15" x14ac:dyDescent="0.25">
      <c r="B371" s="2">
        <v>365</v>
      </c>
      <c r="C371">
        <v>26.6</v>
      </c>
      <c r="D371">
        <v>8</v>
      </c>
      <c r="E371">
        <v>350</v>
      </c>
      <c r="F371">
        <v>105</v>
      </c>
      <c r="G371">
        <v>3725</v>
      </c>
      <c r="H371">
        <v>19</v>
      </c>
      <c r="I371">
        <v>81</v>
      </c>
      <c r="J371">
        <f t="shared" si="15"/>
        <v>1</v>
      </c>
      <c r="K371">
        <f t="shared" si="16"/>
        <v>0</v>
      </c>
      <c r="L371">
        <f t="shared" si="17"/>
        <v>0</v>
      </c>
      <c r="M371" s="15" t="str">
        <f t="array" ref="M371">IF(ISNUMBER(SUM(ABS(C371:L371))),"Yes","No")</f>
        <v>Yes</v>
      </c>
      <c r="N371">
        <v>1</v>
      </c>
      <c r="O371" t="s">
        <v>275</v>
      </c>
    </row>
    <row r="372" spans="2:15" x14ac:dyDescent="0.25">
      <c r="B372" s="2">
        <v>366</v>
      </c>
      <c r="C372">
        <v>20.2</v>
      </c>
      <c r="D372">
        <v>6</v>
      </c>
      <c r="E372">
        <v>200</v>
      </c>
      <c r="F372">
        <v>88</v>
      </c>
      <c r="G372">
        <v>3060</v>
      </c>
      <c r="H372">
        <v>17.100000000000001</v>
      </c>
      <c r="I372">
        <v>81</v>
      </c>
      <c r="J372">
        <f t="shared" si="15"/>
        <v>1</v>
      </c>
      <c r="K372">
        <f t="shared" si="16"/>
        <v>0</v>
      </c>
      <c r="L372">
        <f t="shared" si="17"/>
        <v>0</v>
      </c>
      <c r="M372" s="15" t="str">
        <f t="array" ref="M372">IF(ISNUMBER(SUM(ABS(C372:L372))),"Yes","No")</f>
        <v>Yes</v>
      </c>
      <c r="N372">
        <v>1</v>
      </c>
      <c r="O372" t="s">
        <v>276</v>
      </c>
    </row>
    <row r="373" spans="2:15" x14ac:dyDescent="0.25">
      <c r="B373" s="2">
        <v>367</v>
      </c>
      <c r="C373">
        <v>17.600000000000001</v>
      </c>
      <c r="D373">
        <v>6</v>
      </c>
      <c r="E373">
        <v>225</v>
      </c>
      <c r="F373">
        <v>85</v>
      </c>
      <c r="G373">
        <v>3465</v>
      </c>
      <c r="H373">
        <v>16.600000000000001</v>
      </c>
      <c r="I373">
        <v>81</v>
      </c>
      <c r="J373">
        <f t="shared" si="15"/>
        <v>1</v>
      </c>
      <c r="K373">
        <f t="shared" si="16"/>
        <v>0</v>
      </c>
      <c r="L373">
        <f t="shared" si="17"/>
        <v>0</v>
      </c>
      <c r="M373" s="15" t="str">
        <f t="array" ref="M373">IF(ISNUMBER(SUM(ABS(C373:L373))),"Yes","No")</f>
        <v>Yes</v>
      </c>
      <c r="N373">
        <v>1</v>
      </c>
      <c r="O373" t="s">
        <v>277</v>
      </c>
    </row>
    <row r="374" spans="2:15" x14ac:dyDescent="0.25">
      <c r="B374" s="2">
        <v>368</v>
      </c>
      <c r="C374">
        <v>28</v>
      </c>
      <c r="D374">
        <v>4</v>
      </c>
      <c r="E374">
        <v>112</v>
      </c>
      <c r="F374">
        <v>88</v>
      </c>
      <c r="G374">
        <v>2605</v>
      </c>
      <c r="H374">
        <v>19.600000000000001</v>
      </c>
      <c r="I374">
        <v>82</v>
      </c>
      <c r="J374">
        <f t="shared" si="15"/>
        <v>1</v>
      </c>
      <c r="K374">
        <f t="shared" si="16"/>
        <v>0</v>
      </c>
      <c r="L374">
        <f t="shared" si="17"/>
        <v>0</v>
      </c>
      <c r="M374" s="15" t="str">
        <f t="array" ref="M374">IF(ISNUMBER(SUM(ABS(C374:L374))),"Yes","No")</f>
        <v>Yes</v>
      </c>
      <c r="N374">
        <v>1</v>
      </c>
      <c r="O374" t="s">
        <v>278</v>
      </c>
    </row>
    <row r="375" spans="2:15" x14ac:dyDescent="0.25">
      <c r="B375" s="2">
        <v>369</v>
      </c>
      <c r="C375">
        <v>27</v>
      </c>
      <c r="D375">
        <v>4</v>
      </c>
      <c r="E375">
        <v>112</v>
      </c>
      <c r="F375">
        <v>88</v>
      </c>
      <c r="G375">
        <v>2640</v>
      </c>
      <c r="H375">
        <v>18.600000000000001</v>
      </c>
      <c r="I375">
        <v>82</v>
      </c>
      <c r="J375">
        <f t="shared" si="15"/>
        <v>1</v>
      </c>
      <c r="K375">
        <f t="shared" si="16"/>
        <v>0</v>
      </c>
      <c r="L375">
        <f t="shared" si="17"/>
        <v>0</v>
      </c>
      <c r="M375" s="15" t="str">
        <f t="array" ref="M375">IF(ISNUMBER(SUM(ABS(C375:L375))),"Yes","No")</f>
        <v>Yes</v>
      </c>
      <c r="N375">
        <v>1</v>
      </c>
      <c r="O375" t="s">
        <v>279</v>
      </c>
    </row>
    <row r="376" spans="2:15" x14ac:dyDescent="0.25">
      <c r="B376" s="2">
        <v>370</v>
      </c>
      <c r="C376">
        <v>34</v>
      </c>
      <c r="D376">
        <v>4</v>
      </c>
      <c r="E376">
        <v>112</v>
      </c>
      <c r="F376">
        <v>88</v>
      </c>
      <c r="G376">
        <v>2395</v>
      </c>
      <c r="H376">
        <v>18</v>
      </c>
      <c r="I376">
        <v>82</v>
      </c>
      <c r="J376">
        <f t="shared" si="15"/>
        <v>1</v>
      </c>
      <c r="K376">
        <f t="shared" si="16"/>
        <v>0</v>
      </c>
      <c r="L376">
        <f t="shared" si="17"/>
        <v>0</v>
      </c>
      <c r="M376" s="15" t="str">
        <f t="array" ref="M376">IF(ISNUMBER(SUM(ABS(C376:L376))),"Yes","No")</f>
        <v>Yes</v>
      </c>
      <c r="N376">
        <v>1</v>
      </c>
      <c r="O376" t="s">
        <v>280</v>
      </c>
    </row>
    <row r="377" spans="2:15" x14ac:dyDescent="0.25">
      <c r="B377" s="2">
        <v>371</v>
      </c>
      <c r="C377">
        <v>31</v>
      </c>
      <c r="D377">
        <v>4</v>
      </c>
      <c r="E377">
        <v>112</v>
      </c>
      <c r="F377">
        <v>85</v>
      </c>
      <c r="G377">
        <v>2575</v>
      </c>
      <c r="H377">
        <v>16.2</v>
      </c>
      <c r="I377">
        <v>82</v>
      </c>
      <c r="J377">
        <f t="shared" si="15"/>
        <v>1</v>
      </c>
      <c r="K377">
        <f t="shared" si="16"/>
        <v>0</v>
      </c>
      <c r="L377">
        <f t="shared" si="17"/>
        <v>0</v>
      </c>
      <c r="M377" s="15" t="str">
        <f t="array" ref="M377">IF(ISNUMBER(SUM(ABS(C377:L377))),"Yes","No")</f>
        <v>Yes</v>
      </c>
      <c r="N377">
        <v>1</v>
      </c>
      <c r="O377" t="s">
        <v>281</v>
      </c>
    </row>
    <row r="378" spans="2:15" x14ac:dyDescent="0.25">
      <c r="B378" s="2">
        <v>372</v>
      </c>
      <c r="C378">
        <v>29</v>
      </c>
      <c r="D378">
        <v>4</v>
      </c>
      <c r="E378">
        <v>135</v>
      </c>
      <c r="F378">
        <v>84</v>
      </c>
      <c r="G378">
        <v>2525</v>
      </c>
      <c r="H378">
        <v>16</v>
      </c>
      <c r="I378">
        <v>82</v>
      </c>
      <c r="J378">
        <f t="shared" si="15"/>
        <v>1</v>
      </c>
      <c r="K378">
        <f t="shared" si="16"/>
        <v>0</v>
      </c>
      <c r="L378">
        <f t="shared" si="17"/>
        <v>0</v>
      </c>
      <c r="M378" s="15" t="str">
        <f t="array" ref="M378">IF(ISNUMBER(SUM(ABS(C378:L378))),"Yes","No")</f>
        <v>Yes</v>
      </c>
      <c r="N378">
        <v>1</v>
      </c>
      <c r="O378" t="s">
        <v>282</v>
      </c>
    </row>
    <row r="379" spans="2:15" x14ac:dyDescent="0.25">
      <c r="B379" s="2">
        <v>373</v>
      </c>
      <c r="C379">
        <v>27</v>
      </c>
      <c r="D379">
        <v>4</v>
      </c>
      <c r="E379">
        <v>151</v>
      </c>
      <c r="F379">
        <v>90</v>
      </c>
      <c r="G379">
        <v>2735</v>
      </c>
      <c r="H379">
        <v>18</v>
      </c>
      <c r="I379">
        <v>82</v>
      </c>
      <c r="J379">
        <f t="shared" si="15"/>
        <v>1</v>
      </c>
      <c r="K379">
        <f t="shared" si="16"/>
        <v>0</v>
      </c>
      <c r="L379">
        <f t="shared" si="17"/>
        <v>0</v>
      </c>
      <c r="M379" s="15" t="str">
        <f t="array" ref="M379">IF(ISNUMBER(SUM(ABS(C379:L379))),"Yes","No")</f>
        <v>Yes</v>
      </c>
      <c r="N379">
        <v>1</v>
      </c>
      <c r="O379" t="s">
        <v>235</v>
      </c>
    </row>
    <row r="380" spans="2:15" x14ac:dyDescent="0.25">
      <c r="B380" s="2">
        <v>374</v>
      </c>
      <c r="C380">
        <v>24</v>
      </c>
      <c r="D380">
        <v>4</v>
      </c>
      <c r="E380">
        <v>140</v>
      </c>
      <c r="F380">
        <v>92</v>
      </c>
      <c r="G380">
        <v>2865</v>
      </c>
      <c r="H380">
        <v>16.399999999999999</v>
      </c>
      <c r="I380">
        <v>82</v>
      </c>
      <c r="J380">
        <f t="shared" si="15"/>
        <v>1</v>
      </c>
      <c r="K380">
        <f t="shared" si="16"/>
        <v>0</v>
      </c>
      <c r="L380">
        <f t="shared" si="17"/>
        <v>0</v>
      </c>
      <c r="M380" s="15" t="str">
        <f t="array" ref="M380">IF(ISNUMBER(SUM(ABS(C380:L380))),"Yes","No")</f>
        <v>Yes</v>
      </c>
      <c r="N380">
        <v>1</v>
      </c>
      <c r="O380" t="s">
        <v>283</v>
      </c>
    </row>
    <row r="381" spans="2:15" x14ac:dyDescent="0.25">
      <c r="B381" s="4">
        <v>375</v>
      </c>
      <c r="C381" s="3">
        <v>23</v>
      </c>
      <c r="D381" s="3">
        <v>4</v>
      </c>
      <c r="E381" s="3">
        <v>151</v>
      </c>
      <c r="F381" s="3" t="s">
        <v>305</v>
      </c>
      <c r="G381" s="3">
        <v>3035</v>
      </c>
      <c r="H381" s="3">
        <v>20.5</v>
      </c>
      <c r="I381" s="3">
        <v>82</v>
      </c>
      <c r="J381" s="3">
        <f t="shared" si="15"/>
        <v>1</v>
      </c>
      <c r="K381" s="3">
        <f t="shared" si="16"/>
        <v>0</v>
      </c>
      <c r="L381" s="3">
        <f t="shared" si="17"/>
        <v>0</v>
      </c>
      <c r="M381" s="15" t="str">
        <f t="array" ref="M381">IF(ISNUMBER(SUM(ABS(C381:L381))),"Yes","No")</f>
        <v>No</v>
      </c>
      <c r="N381" s="3">
        <v>1</v>
      </c>
      <c r="O381" s="3" t="s">
        <v>284</v>
      </c>
    </row>
    <row r="382" spans="2:15" x14ac:dyDescent="0.25">
      <c r="B382" s="2">
        <v>376</v>
      </c>
      <c r="C382">
        <v>36</v>
      </c>
      <c r="D382">
        <v>4</v>
      </c>
      <c r="E382">
        <v>105</v>
      </c>
      <c r="F382">
        <v>74</v>
      </c>
      <c r="G382">
        <v>1980</v>
      </c>
      <c r="H382">
        <v>15.3</v>
      </c>
      <c r="I382">
        <v>82</v>
      </c>
      <c r="J382">
        <f t="shared" si="15"/>
        <v>0</v>
      </c>
      <c r="K382">
        <f t="shared" si="16"/>
        <v>1</v>
      </c>
      <c r="L382">
        <f t="shared" si="17"/>
        <v>0</v>
      </c>
      <c r="M382" s="15" t="str">
        <f t="array" ref="M382">IF(ISNUMBER(SUM(ABS(C382:L382))),"Yes","No")</f>
        <v>Yes</v>
      </c>
      <c r="N382">
        <v>2</v>
      </c>
      <c r="O382" t="s">
        <v>285</v>
      </c>
    </row>
    <row r="383" spans="2:15" x14ac:dyDescent="0.25">
      <c r="B383" s="2">
        <v>377</v>
      </c>
      <c r="C383">
        <v>37</v>
      </c>
      <c r="D383">
        <v>4</v>
      </c>
      <c r="E383">
        <v>91</v>
      </c>
      <c r="F383">
        <v>68</v>
      </c>
      <c r="G383">
        <v>2025</v>
      </c>
      <c r="H383">
        <v>18.2</v>
      </c>
      <c r="I383">
        <v>82</v>
      </c>
      <c r="J383">
        <f t="shared" si="15"/>
        <v>0</v>
      </c>
      <c r="K383">
        <f t="shared" si="16"/>
        <v>0</v>
      </c>
      <c r="L383">
        <f t="shared" si="17"/>
        <v>1</v>
      </c>
      <c r="M383" s="15" t="str">
        <f t="array" ref="M383">IF(ISNUMBER(SUM(ABS(C383:L383))),"Yes","No")</f>
        <v>Yes</v>
      </c>
      <c r="N383">
        <v>3</v>
      </c>
      <c r="O383" t="s">
        <v>286</v>
      </c>
    </row>
    <row r="384" spans="2:15" x14ac:dyDescent="0.25">
      <c r="B384" s="2">
        <v>378</v>
      </c>
      <c r="C384">
        <v>31</v>
      </c>
      <c r="D384">
        <v>4</v>
      </c>
      <c r="E384">
        <v>91</v>
      </c>
      <c r="F384">
        <v>68</v>
      </c>
      <c r="G384">
        <v>1970</v>
      </c>
      <c r="H384">
        <v>17.600000000000001</v>
      </c>
      <c r="I384">
        <v>82</v>
      </c>
      <c r="J384">
        <f t="shared" si="15"/>
        <v>0</v>
      </c>
      <c r="K384">
        <f t="shared" si="16"/>
        <v>0</v>
      </c>
      <c r="L384">
        <f t="shared" si="17"/>
        <v>1</v>
      </c>
      <c r="M384" s="15" t="str">
        <f t="array" ref="M384">IF(ISNUMBER(SUM(ABS(C384:L384))),"Yes","No")</f>
        <v>Yes</v>
      </c>
      <c r="N384">
        <v>3</v>
      </c>
      <c r="O384" t="s">
        <v>287</v>
      </c>
    </row>
    <row r="385" spans="2:15" x14ac:dyDescent="0.25">
      <c r="B385" s="2">
        <v>379</v>
      </c>
      <c r="C385">
        <v>38</v>
      </c>
      <c r="D385">
        <v>4</v>
      </c>
      <c r="E385">
        <v>105</v>
      </c>
      <c r="F385">
        <v>63</v>
      </c>
      <c r="G385">
        <v>2125</v>
      </c>
      <c r="H385">
        <v>14.7</v>
      </c>
      <c r="I385">
        <v>82</v>
      </c>
      <c r="J385">
        <f t="shared" si="15"/>
        <v>1</v>
      </c>
      <c r="K385">
        <f t="shared" si="16"/>
        <v>0</v>
      </c>
      <c r="L385">
        <f t="shared" si="17"/>
        <v>0</v>
      </c>
      <c r="M385" s="15" t="str">
        <f t="array" ref="M385">IF(ISNUMBER(SUM(ABS(C385:L385))),"Yes","No")</f>
        <v>Yes</v>
      </c>
      <c r="N385">
        <v>1</v>
      </c>
      <c r="O385" t="s">
        <v>288</v>
      </c>
    </row>
    <row r="386" spans="2:15" x14ac:dyDescent="0.25">
      <c r="B386" s="2">
        <v>380</v>
      </c>
      <c r="C386">
        <v>36</v>
      </c>
      <c r="D386">
        <v>4</v>
      </c>
      <c r="E386">
        <v>98</v>
      </c>
      <c r="F386">
        <v>70</v>
      </c>
      <c r="G386">
        <v>2125</v>
      </c>
      <c r="H386">
        <v>17.3</v>
      </c>
      <c r="I386">
        <v>82</v>
      </c>
      <c r="J386">
        <f t="shared" si="15"/>
        <v>1</v>
      </c>
      <c r="K386">
        <f t="shared" si="16"/>
        <v>0</v>
      </c>
      <c r="L386">
        <f t="shared" si="17"/>
        <v>0</v>
      </c>
      <c r="M386" s="15" t="str">
        <f t="array" ref="M386">IF(ISNUMBER(SUM(ABS(C386:L386))),"Yes","No")</f>
        <v>Yes</v>
      </c>
      <c r="N386">
        <v>1</v>
      </c>
      <c r="O386" t="s">
        <v>289</v>
      </c>
    </row>
    <row r="387" spans="2:15" x14ac:dyDescent="0.25">
      <c r="B387" s="2">
        <v>381</v>
      </c>
      <c r="C387">
        <v>36</v>
      </c>
      <c r="D387">
        <v>4</v>
      </c>
      <c r="E387">
        <v>120</v>
      </c>
      <c r="F387">
        <v>88</v>
      </c>
      <c r="G387">
        <v>2160</v>
      </c>
      <c r="H387">
        <v>14.5</v>
      </c>
      <c r="I387">
        <v>82</v>
      </c>
      <c r="J387">
        <f t="shared" si="15"/>
        <v>0</v>
      </c>
      <c r="K387">
        <f t="shared" si="16"/>
        <v>0</v>
      </c>
      <c r="L387">
        <f t="shared" si="17"/>
        <v>1</v>
      </c>
      <c r="M387" s="15" t="str">
        <f t="array" ref="M387">IF(ISNUMBER(SUM(ABS(C387:L387))),"Yes","No")</f>
        <v>Yes</v>
      </c>
      <c r="N387">
        <v>3</v>
      </c>
      <c r="O387" t="s">
        <v>290</v>
      </c>
    </row>
    <row r="388" spans="2:15" x14ac:dyDescent="0.25">
      <c r="B388" s="2">
        <v>382</v>
      </c>
      <c r="C388">
        <v>36</v>
      </c>
      <c r="D388">
        <v>4</v>
      </c>
      <c r="E388">
        <v>107</v>
      </c>
      <c r="F388">
        <v>75</v>
      </c>
      <c r="G388">
        <v>2205</v>
      </c>
      <c r="H388">
        <v>14.5</v>
      </c>
      <c r="I388">
        <v>82</v>
      </c>
      <c r="J388">
        <f t="shared" si="15"/>
        <v>0</v>
      </c>
      <c r="K388">
        <f t="shared" si="16"/>
        <v>0</v>
      </c>
      <c r="L388">
        <f t="shared" si="17"/>
        <v>1</v>
      </c>
      <c r="M388" s="15" t="str">
        <f t="array" ref="M388">IF(ISNUMBER(SUM(ABS(C388:L388))),"Yes","No")</f>
        <v>Yes</v>
      </c>
      <c r="N388">
        <v>3</v>
      </c>
      <c r="O388" t="s">
        <v>255</v>
      </c>
    </row>
    <row r="389" spans="2:15" x14ac:dyDescent="0.25">
      <c r="B389" s="2">
        <v>383</v>
      </c>
      <c r="C389">
        <v>34</v>
      </c>
      <c r="D389">
        <v>4</v>
      </c>
      <c r="E389">
        <v>108</v>
      </c>
      <c r="F389">
        <v>70</v>
      </c>
      <c r="G389">
        <v>2245</v>
      </c>
      <c r="H389">
        <v>16.899999999999999</v>
      </c>
      <c r="I389">
        <v>82</v>
      </c>
      <c r="J389">
        <f t="shared" si="15"/>
        <v>0</v>
      </c>
      <c r="K389">
        <f t="shared" si="16"/>
        <v>0</v>
      </c>
      <c r="L389">
        <f t="shared" si="17"/>
        <v>1</v>
      </c>
      <c r="M389" s="15" t="str">
        <f t="array" ref="M389">IF(ISNUMBER(SUM(ABS(C389:L389))),"Yes","No")</f>
        <v>Yes</v>
      </c>
      <c r="N389">
        <v>3</v>
      </c>
      <c r="O389" t="s">
        <v>131</v>
      </c>
    </row>
    <row r="390" spans="2:15" x14ac:dyDescent="0.25">
      <c r="B390" s="2">
        <v>384</v>
      </c>
      <c r="C390">
        <v>38</v>
      </c>
      <c r="D390">
        <v>4</v>
      </c>
      <c r="E390">
        <v>91</v>
      </c>
      <c r="F390">
        <v>67</v>
      </c>
      <c r="G390">
        <v>1965</v>
      </c>
      <c r="H390">
        <v>15</v>
      </c>
      <c r="I390">
        <v>82</v>
      </c>
      <c r="J390">
        <f t="shared" si="15"/>
        <v>0</v>
      </c>
      <c r="K390">
        <f t="shared" si="16"/>
        <v>0</v>
      </c>
      <c r="L390">
        <f t="shared" si="17"/>
        <v>1</v>
      </c>
      <c r="M390" s="15" t="str">
        <f t="array" ref="M390">IF(ISNUMBER(SUM(ABS(C390:L390))),"Yes","No")</f>
        <v>Yes</v>
      </c>
      <c r="N390">
        <v>3</v>
      </c>
      <c r="O390" t="s">
        <v>118</v>
      </c>
    </row>
    <row r="391" spans="2:15" x14ac:dyDescent="0.25">
      <c r="B391" s="2">
        <v>385</v>
      </c>
      <c r="C391">
        <v>32</v>
      </c>
      <c r="D391">
        <v>4</v>
      </c>
      <c r="E391">
        <v>91</v>
      </c>
      <c r="F391">
        <v>67</v>
      </c>
      <c r="G391">
        <v>1965</v>
      </c>
      <c r="H391">
        <v>15.7</v>
      </c>
      <c r="I391">
        <v>82</v>
      </c>
      <c r="J391">
        <f t="shared" ref="J391:J404" si="18">IF(N391=1,1,0)</f>
        <v>0</v>
      </c>
      <c r="K391">
        <f t="shared" ref="K391:K404" si="19">IF(N391=2,1,0)</f>
        <v>0</v>
      </c>
      <c r="L391">
        <f t="shared" ref="L391:L404" si="20">IF(N391=3,1,0)</f>
        <v>1</v>
      </c>
      <c r="M391" s="15" t="str">
        <f t="array" ref="M391">IF(ISNUMBER(SUM(ABS(C391:L391))),"Yes","No")</f>
        <v>Yes</v>
      </c>
      <c r="N391">
        <v>3</v>
      </c>
      <c r="O391" t="s">
        <v>291</v>
      </c>
    </row>
    <row r="392" spans="2:15" x14ac:dyDescent="0.25">
      <c r="B392" s="2">
        <v>386</v>
      </c>
      <c r="C392">
        <v>38</v>
      </c>
      <c r="D392">
        <v>4</v>
      </c>
      <c r="E392">
        <v>91</v>
      </c>
      <c r="F392">
        <v>67</v>
      </c>
      <c r="G392">
        <v>1995</v>
      </c>
      <c r="H392">
        <v>16.2</v>
      </c>
      <c r="I392">
        <v>82</v>
      </c>
      <c r="J392">
        <f t="shared" si="18"/>
        <v>0</v>
      </c>
      <c r="K392">
        <f t="shared" si="19"/>
        <v>0</v>
      </c>
      <c r="L392">
        <f t="shared" si="20"/>
        <v>1</v>
      </c>
      <c r="M392" s="15" t="str">
        <f t="array" ref="M392">IF(ISNUMBER(SUM(ABS(C392:L392))),"Yes","No")</f>
        <v>Yes</v>
      </c>
      <c r="N392">
        <v>3</v>
      </c>
      <c r="O392" t="s">
        <v>292</v>
      </c>
    </row>
    <row r="393" spans="2:15" x14ac:dyDescent="0.25">
      <c r="B393" s="2">
        <v>387</v>
      </c>
      <c r="C393">
        <v>25</v>
      </c>
      <c r="D393">
        <v>6</v>
      </c>
      <c r="E393">
        <v>181</v>
      </c>
      <c r="F393">
        <v>110</v>
      </c>
      <c r="G393">
        <v>2945</v>
      </c>
      <c r="H393">
        <v>16.399999999999999</v>
      </c>
      <c r="I393">
        <v>82</v>
      </c>
      <c r="J393">
        <f t="shared" si="18"/>
        <v>1</v>
      </c>
      <c r="K393">
        <f t="shared" si="19"/>
        <v>0</v>
      </c>
      <c r="L393">
        <f t="shared" si="20"/>
        <v>0</v>
      </c>
      <c r="M393" s="15" t="str">
        <f t="array" ref="M393">IF(ISNUMBER(SUM(ABS(C393:L393))),"Yes","No")</f>
        <v>Yes</v>
      </c>
      <c r="N393">
        <v>1</v>
      </c>
      <c r="O393" t="s">
        <v>293</v>
      </c>
    </row>
    <row r="394" spans="2:15" x14ac:dyDescent="0.25">
      <c r="B394" s="2">
        <v>388</v>
      </c>
      <c r="C394">
        <v>38</v>
      </c>
      <c r="D394">
        <v>6</v>
      </c>
      <c r="E394">
        <v>262</v>
      </c>
      <c r="F394">
        <v>85</v>
      </c>
      <c r="G394">
        <v>3015</v>
      </c>
      <c r="H394">
        <v>17</v>
      </c>
      <c r="I394">
        <v>82</v>
      </c>
      <c r="J394">
        <f t="shared" si="18"/>
        <v>1</v>
      </c>
      <c r="K394">
        <f t="shared" si="19"/>
        <v>0</v>
      </c>
      <c r="L394">
        <f t="shared" si="20"/>
        <v>0</v>
      </c>
      <c r="M394" s="15" t="str">
        <f t="array" ref="M394">IF(ISNUMBER(SUM(ABS(C394:L394))),"Yes","No")</f>
        <v>Yes</v>
      </c>
      <c r="N394">
        <v>1</v>
      </c>
      <c r="O394" t="s">
        <v>294</v>
      </c>
    </row>
    <row r="395" spans="2:15" x14ac:dyDescent="0.25">
      <c r="B395" s="2">
        <v>389</v>
      </c>
      <c r="C395">
        <v>26</v>
      </c>
      <c r="D395">
        <v>4</v>
      </c>
      <c r="E395">
        <v>156</v>
      </c>
      <c r="F395">
        <v>92</v>
      </c>
      <c r="G395">
        <v>2585</v>
      </c>
      <c r="H395">
        <v>14.5</v>
      </c>
      <c r="I395">
        <v>82</v>
      </c>
      <c r="J395">
        <f t="shared" si="18"/>
        <v>1</v>
      </c>
      <c r="K395">
        <f t="shared" si="19"/>
        <v>0</v>
      </c>
      <c r="L395">
        <f t="shared" si="20"/>
        <v>0</v>
      </c>
      <c r="M395" s="15" t="str">
        <f t="array" ref="M395">IF(ISNUMBER(SUM(ABS(C395:L395))),"Yes","No")</f>
        <v>Yes</v>
      </c>
      <c r="N395">
        <v>1</v>
      </c>
      <c r="O395" t="s">
        <v>295</v>
      </c>
    </row>
    <row r="396" spans="2:15" x14ac:dyDescent="0.25">
      <c r="B396" s="2">
        <v>390</v>
      </c>
      <c r="C396">
        <v>22</v>
      </c>
      <c r="D396">
        <v>6</v>
      </c>
      <c r="E396">
        <v>232</v>
      </c>
      <c r="F396">
        <v>112</v>
      </c>
      <c r="G396">
        <v>2835</v>
      </c>
      <c r="H396">
        <v>14.7</v>
      </c>
      <c r="I396">
        <v>82</v>
      </c>
      <c r="J396">
        <f t="shared" si="18"/>
        <v>1</v>
      </c>
      <c r="K396">
        <f t="shared" si="19"/>
        <v>0</v>
      </c>
      <c r="L396">
        <f t="shared" si="20"/>
        <v>0</v>
      </c>
      <c r="M396" s="15" t="str">
        <f t="array" ref="M396">IF(ISNUMBER(SUM(ABS(C396:L396))),"Yes","No")</f>
        <v>Yes</v>
      </c>
      <c r="N396">
        <v>1</v>
      </c>
      <c r="O396" t="s">
        <v>296</v>
      </c>
    </row>
    <row r="397" spans="2:15" x14ac:dyDescent="0.25">
      <c r="B397" s="2">
        <v>391</v>
      </c>
      <c r="C397">
        <v>32</v>
      </c>
      <c r="D397">
        <v>4</v>
      </c>
      <c r="E397">
        <v>144</v>
      </c>
      <c r="F397">
        <v>96</v>
      </c>
      <c r="G397">
        <v>2665</v>
      </c>
      <c r="H397">
        <v>13.9</v>
      </c>
      <c r="I397">
        <v>82</v>
      </c>
      <c r="J397">
        <f t="shared" si="18"/>
        <v>0</v>
      </c>
      <c r="K397">
        <f t="shared" si="19"/>
        <v>0</v>
      </c>
      <c r="L397">
        <f t="shared" si="20"/>
        <v>1</v>
      </c>
      <c r="M397" s="15" t="str">
        <f t="array" ref="M397">IF(ISNUMBER(SUM(ABS(C397:L397))),"Yes","No")</f>
        <v>Yes</v>
      </c>
      <c r="N397">
        <v>3</v>
      </c>
      <c r="O397" t="s">
        <v>297</v>
      </c>
    </row>
    <row r="398" spans="2:15" x14ac:dyDescent="0.25">
      <c r="B398" s="2">
        <v>392</v>
      </c>
      <c r="C398">
        <v>36</v>
      </c>
      <c r="D398">
        <v>4</v>
      </c>
      <c r="E398">
        <v>135</v>
      </c>
      <c r="F398">
        <v>84</v>
      </c>
      <c r="G398">
        <v>2370</v>
      </c>
      <c r="H398">
        <v>13</v>
      </c>
      <c r="I398">
        <v>82</v>
      </c>
      <c r="J398">
        <f t="shared" si="18"/>
        <v>1</v>
      </c>
      <c r="K398">
        <f t="shared" si="19"/>
        <v>0</v>
      </c>
      <c r="L398">
        <f t="shared" si="20"/>
        <v>0</v>
      </c>
      <c r="M398" s="15" t="str">
        <f t="array" ref="M398">IF(ISNUMBER(SUM(ABS(C398:L398))),"Yes","No")</f>
        <v>Yes</v>
      </c>
      <c r="N398">
        <v>1</v>
      </c>
      <c r="O398" t="s">
        <v>298</v>
      </c>
    </row>
    <row r="399" spans="2:15" x14ac:dyDescent="0.25">
      <c r="B399" s="2">
        <v>393</v>
      </c>
      <c r="C399">
        <v>27</v>
      </c>
      <c r="D399">
        <v>4</v>
      </c>
      <c r="E399">
        <v>151</v>
      </c>
      <c r="F399">
        <v>90</v>
      </c>
      <c r="G399">
        <v>2950</v>
      </c>
      <c r="H399">
        <v>17.3</v>
      </c>
      <c r="I399">
        <v>82</v>
      </c>
      <c r="J399">
        <f t="shared" si="18"/>
        <v>1</v>
      </c>
      <c r="K399">
        <f t="shared" si="19"/>
        <v>0</v>
      </c>
      <c r="L399">
        <f t="shared" si="20"/>
        <v>0</v>
      </c>
      <c r="M399" s="15" t="str">
        <f t="array" ref="M399">IF(ISNUMBER(SUM(ABS(C399:L399))),"Yes","No")</f>
        <v>Yes</v>
      </c>
      <c r="N399">
        <v>1</v>
      </c>
      <c r="O399" t="s">
        <v>299</v>
      </c>
    </row>
    <row r="400" spans="2:15" x14ac:dyDescent="0.25">
      <c r="B400" s="2">
        <v>394</v>
      </c>
      <c r="C400">
        <v>27</v>
      </c>
      <c r="D400">
        <v>4</v>
      </c>
      <c r="E400">
        <v>140</v>
      </c>
      <c r="F400">
        <v>86</v>
      </c>
      <c r="G400">
        <v>2790</v>
      </c>
      <c r="H400">
        <v>15.6</v>
      </c>
      <c r="I400">
        <v>82</v>
      </c>
      <c r="J400">
        <f t="shared" si="18"/>
        <v>1</v>
      </c>
      <c r="K400">
        <f t="shared" si="19"/>
        <v>0</v>
      </c>
      <c r="L400">
        <f t="shared" si="20"/>
        <v>0</v>
      </c>
      <c r="M400" s="15" t="str">
        <f t="array" ref="M400">IF(ISNUMBER(SUM(ABS(C400:L400))),"Yes","No")</f>
        <v>Yes</v>
      </c>
      <c r="N400">
        <v>1</v>
      </c>
      <c r="O400" t="s">
        <v>300</v>
      </c>
    </row>
    <row r="401" spans="1:29" x14ac:dyDescent="0.25">
      <c r="B401" s="2">
        <v>395</v>
      </c>
      <c r="C401">
        <v>44</v>
      </c>
      <c r="D401">
        <v>4</v>
      </c>
      <c r="E401">
        <v>97</v>
      </c>
      <c r="F401">
        <v>52</v>
      </c>
      <c r="G401">
        <v>2130</v>
      </c>
      <c r="H401">
        <v>24.6</v>
      </c>
      <c r="I401">
        <v>82</v>
      </c>
      <c r="J401">
        <f t="shared" si="18"/>
        <v>0</v>
      </c>
      <c r="K401">
        <f t="shared" si="19"/>
        <v>1</v>
      </c>
      <c r="L401">
        <f t="shared" si="20"/>
        <v>0</v>
      </c>
      <c r="M401" s="15" t="str">
        <f t="array" ref="M401">IF(ISNUMBER(SUM(ABS(C401:L401))),"Yes","No")</f>
        <v>Yes</v>
      </c>
      <c r="N401">
        <v>2</v>
      </c>
      <c r="O401" t="s">
        <v>301</v>
      </c>
    </row>
    <row r="402" spans="1:29" x14ac:dyDescent="0.25">
      <c r="B402" s="2">
        <v>396</v>
      </c>
      <c r="C402">
        <v>32</v>
      </c>
      <c r="D402">
        <v>4</v>
      </c>
      <c r="E402">
        <v>135</v>
      </c>
      <c r="F402">
        <v>84</v>
      </c>
      <c r="G402">
        <v>2295</v>
      </c>
      <c r="H402">
        <v>11.6</v>
      </c>
      <c r="I402">
        <v>82</v>
      </c>
      <c r="J402">
        <f t="shared" si="18"/>
        <v>1</v>
      </c>
      <c r="K402">
        <f t="shared" si="19"/>
        <v>0</v>
      </c>
      <c r="L402">
        <f t="shared" si="20"/>
        <v>0</v>
      </c>
      <c r="M402" s="15" t="str">
        <f t="array" ref="M402">IF(ISNUMBER(SUM(ABS(C402:L402))),"Yes","No")</f>
        <v>Yes</v>
      </c>
      <c r="N402">
        <v>1</v>
      </c>
      <c r="O402" t="s">
        <v>302</v>
      </c>
    </row>
    <row r="403" spans="1:29" x14ac:dyDescent="0.25">
      <c r="B403" s="2">
        <v>397</v>
      </c>
      <c r="C403">
        <v>28</v>
      </c>
      <c r="D403">
        <v>4</v>
      </c>
      <c r="E403">
        <v>120</v>
      </c>
      <c r="F403">
        <v>79</v>
      </c>
      <c r="G403">
        <v>2625</v>
      </c>
      <c r="H403">
        <v>18.600000000000001</v>
      </c>
      <c r="I403">
        <v>82</v>
      </c>
      <c r="J403">
        <f t="shared" si="18"/>
        <v>1</v>
      </c>
      <c r="K403">
        <f t="shared" si="19"/>
        <v>0</v>
      </c>
      <c r="L403">
        <f t="shared" si="20"/>
        <v>0</v>
      </c>
      <c r="M403" s="15" t="str">
        <f t="array" ref="M403">IF(ISNUMBER(SUM(ABS(C403:L403))),"Yes","No")</f>
        <v>Yes</v>
      </c>
      <c r="N403">
        <v>1</v>
      </c>
      <c r="O403" t="s">
        <v>303</v>
      </c>
    </row>
    <row r="404" spans="1:29" x14ac:dyDescent="0.25">
      <c r="B404" s="2">
        <v>398</v>
      </c>
      <c r="C404">
        <v>31</v>
      </c>
      <c r="D404">
        <v>4</v>
      </c>
      <c r="E404">
        <v>119</v>
      </c>
      <c r="F404">
        <v>82</v>
      </c>
      <c r="G404">
        <v>2720</v>
      </c>
      <c r="H404">
        <v>19.399999999999999</v>
      </c>
      <c r="I404">
        <v>82</v>
      </c>
      <c r="J404">
        <f t="shared" si="18"/>
        <v>1</v>
      </c>
      <c r="K404">
        <f t="shared" si="19"/>
        <v>0</v>
      </c>
      <c r="L404">
        <f t="shared" si="20"/>
        <v>0</v>
      </c>
      <c r="M404" s="15" t="str">
        <f t="array" ref="M404">IF(ISNUMBER(SUM(ABS(C404:L404))),"Yes","No")</f>
        <v>Yes</v>
      </c>
      <c r="N404">
        <v>1</v>
      </c>
      <c r="O404" t="s">
        <v>304</v>
      </c>
    </row>
    <row r="406" spans="1:29" x14ac:dyDescent="0.25">
      <c r="A406" s="3" t="s">
        <v>347</v>
      </c>
      <c r="D406" s="45" t="s">
        <v>390</v>
      </c>
      <c r="K406" s="15"/>
      <c r="M406" s="16" t="s">
        <v>391</v>
      </c>
      <c r="N406">
        <v>360</v>
      </c>
      <c r="Q406" s="3" t="s">
        <v>348</v>
      </c>
    </row>
    <row r="407" spans="1:29" x14ac:dyDescent="0.25">
      <c r="B407" s="1" t="s">
        <v>333</v>
      </c>
      <c r="C407" t="s">
        <v>307</v>
      </c>
      <c r="D407" t="s">
        <v>323</v>
      </c>
      <c r="E407" t="s">
        <v>324</v>
      </c>
      <c r="F407" t="s">
        <v>325</v>
      </c>
      <c r="G407" t="s">
        <v>326</v>
      </c>
      <c r="H407" t="s">
        <v>327</v>
      </c>
      <c r="I407" t="s">
        <v>346</v>
      </c>
      <c r="J407" s="5" t="s">
        <v>330</v>
      </c>
      <c r="K407" s="5" t="s">
        <v>331</v>
      </c>
      <c r="L407" s="5" t="s">
        <v>332</v>
      </c>
      <c r="M407" s="18" t="s">
        <v>343</v>
      </c>
      <c r="Q407" s="1" t="s">
        <v>333</v>
      </c>
      <c r="R407" s="1"/>
      <c r="S407" t="s">
        <v>307</v>
      </c>
      <c r="T407" t="s">
        <v>323</v>
      </c>
      <c r="U407" t="s">
        <v>324</v>
      </c>
      <c r="V407" t="s">
        <v>325</v>
      </c>
      <c r="W407" t="s">
        <v>326</v>
      </c>
      <c r="X407" t="s">
        <v>327</v>
      </c>
      <c r="Y407" t="s">
        <v>346</v>
      </c>
      <c r="Z407" s="5" t="s">
        <v>330</v>
      </c>
      <c r="AA407" s="5" t="s">
        <v>331</v>
      </c>
      <c r="AB407" s="5" t="s">
        <v>332</v>
      </c>
      <c r="AC407" s="18" t="s">
        <v>343</v>
      </c>
    </row>
    <row r="408" spans="1:29" x14ac:dyDescent="0.25">
      <c r="A408" s="15">
        <v>1</v>
      </c>
      <c r="B408" s="2">
        <v>1</v>
      </c>
      <c r="C408">
        <v>18</v>
      </c>
      <c r="D408">
        <v>8</v>
      </c>
      <c r="E408">
        <v>307</v>
      </c>
      <c r="F408">
        <v>130</v>
      </c>
      <c r="G408">
        <v>3504</v>
      </c>
      <c r="H408">
        <v>12</v>
      </c>
      <c r="I408">
        <v>70</v>
      </c>
      <c r="J408">
        <v>1</v>
      </c>
      <c r="K408">
        <v>0</v>
      </c>
      <c r="L408">
        <v>0</v>
      </c>
      <c r="M408" s="15" t="s">
        <v>344</v>
      </c>
      <c r="Q408" s="2">
        <v>1</v>
      </c>
      <c r="R408" s="2"/>
      <c r="S408">
        <v>18</v>
      </c>
      <c r="T408">
        <v>8</v>
      </c>
      <c r="U408">
        <v>307</v>
      </c>
      <c r="V408">
        <v>130</v>
      </c>
      <c r="W408">
        <v>3504</v>
      </c>
      <c r="X408">
        <v>12</v>
      </c>
      <c r="Y408">
        <v>70</v>
      </c>
      <c r="Z408">
        <v>1</v>
      </c>
      <c r="AA408">
        <v>0</v>
      </c>
      <c r="AB408">
        <v>0</v>
      </c>
      <c r="AC408" s="15" t="s">
        <v>344</v>
      </c>
    </row>
    <row r="409" spans="1:29" x14ac:dyDescent="0.25">
      <c r="A409" s="15">
        <v>2</v>
      </c>
      <c r="B409" s="2">
        <v>2</v>
      </c>
      <c r="C409">
        <v>15</v>
      </c>
      <c r="D409">
        <v>8</v>
      </c>
      <c r="E409">
        <v>350</v>
      </c>
      <c r="F409">
        <v>165</v>
      </c>
      <c r="G409">
        <v>3693</v>
      </c>
      <c r="H409">
        <v>11.5</v>
      </c>
      <c r="I409">
        <v>70</v>
      </c>
      <c r="J409">
        <v>1</v>
      </c>
      <c r="K409">
        <v>0</v>
      </c>
      <c r="L409">
        <v>0</v>
      </c>
      <c r="M409" s="15" t="s">
        <v>344</v>
      </c>
      <c r="Q409" s="2">
        <v>2</v>
      </c>
      <c r="R409" s="2"/>
      <c r="S409">
        <v>15</v>
      </c>
      <c r="T409">
        <v>8</v>
      </c>
      <c r="U409">
        <v>350</v>
      </c>
      <c r="V409">
        <v>165</v>
      </c>
      <c r="W409">
        <v>3693</v>
      </c>
      <c r="X409">
        <v>11.5</v>
      </c>
      <c r="Y409">
        <v>70</v>
      </c>
      <c r="Z409">
        <v>1</v>
      </c>
      <c r="AA409">
        <v>0</v>
      </c>
      <c r="AB409">
        <v>0</v>
      </c>
      <c r="AC409" s="15" t="s">
        <v>344</v>
      </c>
    </row>
    <row r="410" spans="1:29" x14ac:dyDescent="0.25">
      <c r="A410" s="15">
        <v>3</v>
      </c>
      <c r="B410" s="2">
        <v>3</v>
      </c>
      <c r="C410">
        <v>18</v>
      </c>
      <c r="D410">
        <v>8</v>
      </c>
      <c r="E410">
        <v>318</v>
      </c>
      <c r="F410">
        <v>150</v>
      </c>
      <c r="G410">
        <v>3436</v>
      </c>
      <c r="H410">
        <v>11</v>
      </c>
      <c r="I410">
        <v>70</v>
      </c>
      <c r="J410">
        <v>1</v>
      </c>
      <c r="K410">
        <v>0</v>
      </c>
      <c r="L410">
        <v>0</v>
      </c>
      <c r="M410" s="15" t="s">
        <v>344</v>
      </c>
      <c r="Q410" s="2">
        <v>3</v>
      </c>
      <c r="R410" s="2"/>
      <c r="S410">
        <v>18</v>
      </c>
      <c r="T410">
        <v>8</v>
      </c>
      <c r="U410">
        <v>318</v>
      </c>
      <c r="V410">
        <v>150</v>
      </c>
      <c r="W410">
        <v>3436</v>
      </c>
      <c r="X410">
        <v>11</v>
      </c>
      <c r="Y410">
        <v>70</v>
      </c>
      <c r="Z410">
        <v>1</v>
      </c>
      <c r="AA410">
        <v>0</v>
      </c>
      <c r="AB410">
        <v>0</v>
      </c>
      <c r="AC410" s="15" t="s">
        <v>344</v>
      </c>
    </row>
    <row r="411" spans="1:29" x14ac:dyDescent="0.25">
      <c r="A411" s="15">
        <v>4</v>
      </c>
      <c r="B411" s="2">
        <v>4</v>
      </c>
      <c r="C411">
        <v>16</v>
      </c>
      <c r="D411">
        <v>8</v>
      </c>
      <c r="E411">
        <v>304</v>
      </c>
      <c r="F411">
        <v>150</v>
      </c>
      <c r="G411">
        <v>3433</v>
      </c>
      <c r="H411">
        <v>12</v>
      </c>
      <c r="I411">
        <v>70</v>
      </c>
      <c r="J411">
        <v>1</v>
      </c>
      <c r="K411">
        <v>0</v>
      </c>
      <c r="L411">
        <v>0</v>
      </c>
      <c r="M411" s="15" t="s">
        <v>344</v>
      </c>
      <c r="Q411" s="2">
        <v>4</v>
      </c>
      <c r="R411" s="2"/>
      <c r="S411">
        <v>16</v>
      </c>
      <c r="T411">
        <v>8</v>
      </c>
      <c r="U411">
        <v>304</v>
      </c>
      <c r="V411">
        <v>150</v>
      </c>
      <c r="W411">
        <v>3433</v>
      </c>
      <c r="X411">
        <v>12</v>
      </c>
      <c r="Y411">
        <v>70</v>
      </c>
      <c r="Z411">
        <v>1</v>
      </c>
      <c r="AA411">
        <v>0</v>
      </c>
      <c r="AB411">
        <v>0</v>
      </c>
      <c r="AC411" s="15" t="s">
        <v>344</v>
      </c>
    </row>
    <row r="412" spans="1:29" x14ac:dyDescent="0.25">
      <c r="A412" s="15">
        <v>5</v>
      </c>
      <c r="B412" s="2">
        <v>5</v>
      </c>
      <c r="C412">
        <v>17</v>
      </c>
      <c r="D412">
        <v>8</v>
      </c>
      <c r="E412">
        <v>302</v>
      </c>
      <c r="F412">
        <v>140</v>
      </c>
      <c r="G412">
        <v>3449</v>
      </c>
      <c r="H412">
        <v>10.5</v>
      </c>
      <c r="I412">
        <v>70</v>
      </c>
      <c r="J412">
        <v>1</v>
      </c>
      <c r="K412">
        <v>0</v>
      </c>
      <c r="L412">
        <v>0</v>
      </c>
      <c r="M412" s="15" t="s">
        <v>344</v>
      </c>
      <c r="Q412" s="2">
        <v>5</v>
      </c>
      <c r="R412" s="2"/>
      <c r="S412">
        <v>17</v>
      </c>
      <c r="T412">
        <v>8</v>
      </c>
      <c r="U412">
        <v>302</v>
      </c>
      <c r="V412">
        <v>140</v>
      </c>
      <c r="W412">
        <v>3449</v>
      </c>
      <c r="X412">
        <v>10.5</v>
      </c>
      <c r="Y412">
        <v>70</v>
      </c>
      <c r="Z412">
        <v>1</v>
      </c>
      <c r="AA412">
        <v>0</v>
      </c>
      <c r="AB412">
        <v>0</v>
      </c>
      <c r="AC412" s="15" t="s">
        <v>344</v>
      </c>
    </row>
    <row r="413" spans="1:29" x14ac:dyDescent="0.25">
      <c r="A413" s="15">
        <v>6</v>
      </c>
      <c r="B413" s="2">
        <v>6</v>
      </c>
      <c r="C413">
        <v>15</v>
      </c>
      <c r="D413">
        <v>8</v>
      </c>
      <c r="E413">
        <v>429</v>
      </c>
      <c r="F413">
        <v>198</v>
      </c>
      <c r="G413">
        <v>4341</v>
      </c>
      <c r="H413">
        <v>10</v>
      </c>
      <c r="I413">
        <v>70</v>
      </c>
      <c r="J413">
        <v>1</v>
      </c>
      <c r="K413">
        <v>0</v>
      </c>
      <c r="L413">
        <v>0</v>
      </c>
      <c r="M413" s="15" t="s">
        <v>344</v>
      </c>
      <c r="Q413" s="2">
        <v>6</v>
      </c>
      <c r="R413" s="2"/>
      <c r="S413">
        <v>15</v>
      </c>
      <c r="T413">
        <v>8</v>
      </c>
      <c r="U413">
        <v>429</v>
      </c>
      <c r="V413">
        <v>198</v>
      </c>
      <c r="W413">
        <v>4341</v>
      </c>
      <c r="X413">
        <v>10</v>
      </c>
      <c r="Y413">
        <v>70</v>
      </c>
      <c r="Z413">
        <v>1</v>
      </c>
      <c r="AA413">
        <v>0</v>
      </c>
      <c r="AB413">
        <v>0</v>
      </c>
      <c r="AC413" s="15" t="s">
        <v>344</v>
      </c>
    </row>
    <row r="414" spans="1:29" x14ac:dyDescent="0.25">
      <c r="A414" s="15">
        <v>7</v>
      </c>
      <c r="B414" s="2">
        <v>7</v>
      </c>
      <c r="C414">
        <v>14</v>
      </c>
      <c r="D414">
        <v>8</v>
      </c>
      <c r="E414">
        <v>454</v>
      </c>
      <c r="F414">
        <v>220</v>
      </c>
      <c r="G414">
        <v>4354</v>
      </c>
      <c r="H414">
        <v>9</v>
      </c>
      <c r="I414">
        <v>70</v>
      </c>
      <c r="J414">
        <v>1</v>
      </c>
      <c r="K414">
        <v>0</v>
      </c>
      <c r="L414">
        <v>0</v>
      </c>
      <c r="M414" s="15" t="s">
        <v>344</v>
      </c>
      <c r="Q414" s="2">
        <v>7</v>
      </c>
      <c r="R414" s="2"/>
      <c r="S414">
        <v>14</v>
      </c>
      <c r="T414">
        <v>8</v>
      </c>
      <c r="U414">
        <v>454</v>
      </c>
      <c r="V414">
        <v>220</v>
      </c>
      <c r="W414">
        <v>4354</v>
      </c>
      <c r="X414">
        <v>9</v>
      </c>
      <c r="Y414">
        <v>70</v>
      </c>
      <c r="Z414">
        <v>1</v>
      </c>
      <c r="AA414">
        <v>0</v>
      </c>
      <c r="AB414">
        <v>0</v>
      </c>
      <c r="AC414" s="15" t="s">
        <v>344</v>
      </c>
    </row>
    <row r="415" spans="1:29" x14ac:dyDescent="0.25">
      <c r="A415" s="15">
        <v>8</v>
      </c>
      <c r="B415" s="2">
        <v>8</v>
      </c>
      <c r="C415">
        <v>14</v>
      </c>
      <c r="D415">
        <v>8</v>
      </c>
      <c r="E415">
        <v>440</v>
      </c>
      <c r="F415">
        <v>215</v>
      </c>
      <c r="G415">
        <v>4312</v>
      </c>
      <c r="H415">
        <v>8.5</v>
      </c>
      <c r="I415">
        <v>70</v>
      </c>
      <c r="J415">
        <v>1</v>
      </c>
      <c r="K415">
        <v>0</v>
      </c>
      <c r="L415">
        <v>0</v>
      </c>
      <c r="M415" s="15" t="s">
        <v>344</v>
      </c>
      <c r="Q415" s="2">
        <v>8</v>
      </c>
      <c r="R415" s="2"/>
      <c r="S415">
        <v>14</v>
      </c>
      <c r="T415">
        <v>8</v>
      </c>
      <c r="U415">
        <v>440</v>
      </c>
      <c r="V415">
        <v>215</v>
      </c>
      <c r="W415">
        <v>4312</v>
      </c>
      <c r="X415">
        <v>8.5</v>
      </c>
      <c r="Y415">
        <v>70</v>
      </c>
      <c r="Z415">
        <v>1</v>
      </c>
      <c r="AA415">
        <v>0</v>
      </c>
      <c r="AB415">
        <v>0</v>
      </c>
      <c r="AC415" s="15" t="s">
        <v>344</v>
      </c>
    </row>
    <row r="416" spans="1:29" x14ac:dyDescent="0.25">
      <c r="A416" s="15">
        <v>9</v>
      </c>
      <c r="B416" s="2">
        <v>9</v>
      </c>
      <c r="C416">
        <v>14</v>
      </c>
      <c r="D416">
        <v>8</v>
      </c>
      <c r="E416">
        <v>455</v>
      </c>
      <c r="F416">
        <v>225</v>
      </c>
      <c r="G416">
        <v>4425</v>
      </c>
      <c r="H416">
        <v>10</v>
      </c>
      <c r="I416">
        <v>70</v>
      </c>
      <c r="J416">
        <v>1</v>
      </c>
      <c r="K416">
        <v>0</v>
      </c>
      <c r="L416">
        <v>0</v>
      </c>
      <c r="M416" s="15" t="s">
        <v>344</v>
      </c>
      <c r="Q416" s="2">
        <v>9</v>
      </c>
      <c r="R416" s="2"/>
      <c r="S416">
        <v>14</v>
      </c>
      <c r="T416">
        <v>8</v>
      </c>
      <c r="U416">
        <v>455</v>
      </c>
      <c r="V416">
        <v>225</v>
      </c>
      <c r="W416">
        <v>4425</v>
      </c>
      <c r="X416">
        <v>10</v>
      </c>
      <c r="Y416">
        <v>70</v>
      </c>
      <c r="Z416">
        <v>1</v>
      </c>
      <c r="AA416">
        <v>0</v>
      </c>
      <c r="AB416">
        <v>0</v>
      </c>
      <c r="AC416" s="15" t="s">
        <v>344</v>
      </c>
    </row>
    <row r="417" spans="1:29" x14ac:dyDescent="0.25">
      <c r="A417" s="15">
        <v>10</v>
      </c>
      <c r="B417" s="2">
        <v>10</v>
      </c>
      <c r="C417">
        <v>15</v>
      </c>
      <c r="D417">
        <v>8</v>
      </c>
      <c r="E417">
        <v>390</v>
      </c>
      <c r="F417">
        <v>190</v>
      </c>
      <c r="G417">
        <v>3850</v>
      </c>
      <c r="H417">
        <v>8.5</v>
      </c>
      <c r="I417">
        <v>70</v>
      </c>
      <c r="J417">
        <v>1</v>
      </c>
      <c r="K417">
        <v>0</v>
      </c>
      <c r="L417">
        <v>0</v>
      </c>
      <c r="M417" s="15" t="s">
        <v>344</v>
      </c>
      <c r="Q417" s="2">
        <v>10</v>
      </c>
      <c r="R417" s="2"/>
      <c r="S417">
        <v>15</v>
      </c>
      <c r="T417">
        <v>8</v>
      </c>
      <c r="U417">
        <v>390</v>
      </c>
      <c r="V417">
        <v>190</v>
      </c>
      <c r="W417">
        <v>3850</v>
      </c>
      <c r="X417">
        <v>8.5</v>
      </c>
      <c r="Y417">
        <v>70</v>
      </c>
      <c r="Z417">
        <v>1</v>
      </c>
      <c r="AA417">
        <v>0</v>
      </c>
      <c r="AB417">
        <v>0</v>
      </c>
      <c r="AC417" s="15" t="s">
        <v>344</v>
      </c>
    </row>
    <row r="418" spans="1:29" x14ac:dyDescent="0.25">
      <c r="A418" s="15">
        <v>11</v>
      </c>
      <c r="B418" s="2">
        <v>11</v>
      </c>
      <c r="C418">
        <v>15</v>
      </c>
      <c r="D418">
        <v>8</v>
      </c>
      <c r="E418">
        <v>383</v>
      </c>
      <c r="F418">
        <v>170</v>
      </c>
      <c r="G418">
        <v>3563</v>
      </c>
      <c r="H418">
        <v>10</v>
      </c>
      <c r="I418">
        <v>70</v>
      </c>
      <c r="J418">
        <v>1</v>
      </c>
      <c r="K418">
        <v>0</v>
      </c>
      <c r="L418">
        <v>0</v>
      </c>
      <c r="M418" s="15" t="s">
        <v>344</v>
      </c>
      <c r="Q418" s="2">
        <v>11</v>
      </c>
      <c r="R418" s="2"/>
      <c r="S418">
        <v>15</v>
      </c>
      <c r="T418">
        <v>8</v>
      </c>
      <c r="U418">
        <v>383</v>
      </c>
      <c r="V418">
        <v>170</v>
      </c>
      <c r="W418">
        <v>3563</v>
      </c>
      <c r="X418">
        <v>10</v>
      </c>
      <c r="Y418">
        <v>70</v>
      </c>
      <c r="Z418">
        <v>1</v>
      </c>
      <c r="AA418">
        <v>0</v>
      </c>
      <c r="AB418">
        <v>0</v>
      </c>
      <c r="AC418" s="15" t="s">
        <v>344</v>
      </c>
    </row>
    <row r="419" spans="1:29" x14ac:dyDescent="0.25">
      <c r="A419" s="15">
        <v>12</v>
      </c>
      <c r="B419" s="2">
        <v>12</v>
      </c>
      <c r="C419">
        <v>14</v>
      </c>
      <c r="D419">
        <v>8</v>
      </c>
      <c r="E419">
        <v>340</v>
      </c>
      <c r="F419">
        <v>160</v>
      </c>
      <c r="G419">
        <v>3609</v>
      </c>
      <c r="H419">
        <v>8</v>
      </c>
      <c r="I419">
        <v>70</v>
      </c>
      <c r="J419">
        <v>1</v>
      </c>
      <c r="K419">
        <v>0</v>
      </c>
      <c r="L419">
        <v>0</v>
      </c>
      <c r="M419" s="15" t="s">
        <v>344</v>
      </c>
      <c r="Q419" s="2">
        <v>12</v>
      </c>
      <c r="R419" s="2"/>
      <c r="S419">
        <v>14</v>
      </c>
      <c r="T419">
        <v>8</v>
      </c>
      <c r="U419">
        <v>340</v>
      </c>
      <c r="V419">
        <v>160</v>
      </c>
      <c r="W419">
        <v>3609</v>
      </c>
      <c r="X419">
        <v>8</v>
      </c>
      <c r="Y419">
        <v>70</v>
      </c>
      <c r="Z419">
        <v>1</v>
      </c>
      <c r="AA419">
        <v>0</v>
      </c>
      <c r="AB419">
        <v>0</v>
      </c>
      <c r="AC419" s="15" t="s">
        <v>344</v>
      </c>
    </row>
    <row r="420" spans="1:29" x14ac:dyDescent="0.25">
      <c r="A420" s="15">
        <v>13</v>
      </c>
      <c r="B420" s="2">
        <v>13</v>
      </c>
      <c r="C420">
        <v>15</v>
      </c>
      <c r="D420">
        <v>8</v>
      </c>
      <c r="E420">
        <v>400</v>
      </c>
      <c r="F420">
        <v>150</v>
      </c>
      <c r="G420">
        <v>3761</v>
      </c>
      <c r="H420">
        <v>9.5</v>
      </c>
      <c r="I420">
        <v>70</v>
      </c>
      <c r="J420">
        <v>1</v>
      </c>
      <c r="K420">
        <v>0</v>
      </c>
      <c r="L420">
        <v>0</v>
      </c>
      <c r="M420" s="15" t="s">
        <v>344</v>
      </c>
      <c r="Q420" s="2">
        <v>13</v>
      </c>
      <c r="R420" s="2"/>
      <c r="S420">
        <v>15</v>
      </c>
      <c r="T420">
        <v>8</v>
      </c>
      <c r="U420">
        <v>400</v>
      </c>
      <c r="V420">
        <v>150</v>
      </c>
      <c r="W420">
        <v>3761</v>
      </c>
      <c r="X420">
        <v>9.5</v>
      </c>
      <c r="Y420">
        <v>70</v>
      </c>
      <c r="Z420">
        <v>1</v>
      </c>
      <c r="AA420">
        <v>0</v>
      </c>
      <c r="AB420">
        <v>0</v>
      </c>
      <c r="AC420" s="15" t="s">
        <v>344</v>
      </c>
    </row>
    <row r="421" spans="1:29" x14ac:dyDescent="0.25">
      <c r="A421" s="15">
        <v>14</v>
      </c>
      <c r="B421" s="2">
        <v>14</v>
      </c>
      <c r="C421">
        <v>14</v>
      </c>
      <c r="D421">
        <v>8</v>
      </c>
      <c r="E421">
        <v>455</v>
      </c>
      <c r="F421">
        <v>225</v>
      </c>
      <c r="G421">
        <v>3086</v>
      </c>
      <c r="H421">
        <v>10</v>
      </c>
      <c r="I421">
        <v>70</v>
      </c>
      <c r="J421">
        <v>1</v>
      </c>
      <c r="K421">
        <v>0</v>
      </c>
      <c r="L421">
        <v>0</v>
      </c>
      <c r="M421" s="15" t="s">
        <v>344</v>
      </c>
      <c r="Q421" s="2">
        <v>14</v>
      </c>
      <c r="R421" s="2"/>
      <c r="S421">
        <v>14</v>
      </c>
      <c r="T421">
        <v>8</v>
      </c>
      <c r="U421">
        <v>455</v>
      </c>
      <c r="V421">
        <v>225</v>
      </c>
      <c r="W421">
        <v>3086</v>
      </c>
      <c r="X421">
        <v>10</v>
      </c>
      <c r="Y421">
        <v>70</v>
      </c>
      <c r="Z421">
        <v>1</v>
      </c>
      <c r="AA421">
        <v>0</v>
      </c>
      <c r="AB421">
        <v>0</v>
      </c>
      <c r="AC421" s="15" t="s">
        <v>344</v>
      </c>
    </row>
    <row r="422" spans="1:29" x14ac:dyDescent="0.25">
      <c r="A422" s="15">
        <v>15</v>
      </c>
      <c r="B422" s="2">
        <v>15</v>
      </c>
      <c r="C422">
        <v>24</v>
      </c>
      <c r="D422">
        <v>4</v>
      </c>
      <c r="E422">
        <v>113</v>
      </c>
      <c r="F422">
        <v>95</v>
      </c>
      <c r="G422">
        <v>2372</v>
      </c>
      <c r="H422">
        <v>15</v>
      </c>
      <c r="I422">
        <v>70</v>
      </c>
      <c r="J422">
        <v>0</v>
      </c>
      <c r="K422">
        <v>0</v>
      </c>
      <c r="L422">
        <v>1</v>
      </c>
      <c r="M422" s="15" t="s">
        <v>344</v>
      </c>
      <c r="Q422" s="2">
        <v>15</v>
      </c>
      <c r="R422" s="2"/>
      <c r="S422">
        <v>24</v>
      </c>
      <c r="T422">
        <v>4</v>
      </c>
      <c r="U422">
        <v>113</v>
      </c>
      <c r="V422">
        <v>95</v>
      </c>
      <c r="W422">
        <v>2372</v>
      </c>
      <c r="X422">
        <v>15</v>
      </c>
      <c r="Y422">
        <v>70</v>
      </c>
      <c r="Z422">
        <v>0</v>
      </c>
      <c r="AA422">
        <v>0</v>
      </c>
      <c r="AB422">
        <v>1</v>
      </c>
      <c r="AC422" s="15" t="s">
        <v>344</v>
      </c>
    </row>
    <row r="423" spans="1:29" x14ac:dyDescent="0.25">
      <c r="A423" s="15">
        <v>16</v>
      </c>
      <c r="B423" s="2">
        <v>16</v>
      </c>
      <c r="C423">
        <v>22</v>
      </c>
      <c r="D423">
        <v>6</v>
      </c>
      <c r="E423">
        <v>198</v>
      </c>
      <c r="F423">
        <v>95</v>
      </c>
      <c r="G423">
        <v>2833</v>
      </c>
      <c r="H423">
        <v>15.5</v>
      </c>
      <c r="I423">
        <v>70</v>
      </c>
      <c r="J423">
        <v>1</v>
      </c>
      <c r="K423">
        <v>0</v>
      </c>
      <c r="L423">
        <v>0</v>
      </c>
      <c r="M423" s="15" t="s">
        <v>344</v>
      </c>
      <c r="Q423" s="2">
        <v>16</v>
      </c>
      <c r="R423" s="2"/>
      <c r="S423">
        <v>22</v>
      </c>
      <c r="T423">
        <v>6</v>
      </c>
      <c r="U423">
        <v>198</v>
      </c>
      <c r="V423">
        <v>95</v>
      </c>
      <c r="W423">
        <v>2833</v>
      </c>
      <c r="X423">
        <v>15.5</v>
      </c>
      <c r="Y423">
        <v>70</v>
      </c>
      <c r="Z423">
        <v>1</v>
      </c>
      <c r="AA423">
        <v>0</v>
      </c>
      <c r="AB423">
        <v>0</v>
      </c>
      <c r="AC423" s="15" t="s">
        <v>344</v>
      </c>
    </row>
    <row r="424" spans="1:29" x14ac:dyDescent="0.25">
      <c r="A424" s="15">
        <v>17</v>
      </c>
      <c r="B424" s="2">
        <v>17</v>
      </c>
      <c r="C424">
        <v>18</v>
      </c>
      <c r="D424">
        <v>6</v>
      </c>
      <c r="E424">
        <v>199</v>
      </c>
      <c r="F424">
        <v>97</v>
      </c>
      <c r="G424">
        <v>2774</v>
      </c>
      <c r="H424">
        <v>15.5</v>
      </c>
      <c r="I424">
        <v>70</v>
      </c>
      <c r="J424">
        <v>1</v>
      </c>
      <c r="K424">
        <v>0</v>
      </c>
      <c r="L424">
        <v>0</v>
      </c>
      <c r="M424" s="15" t="s">
        <v>344</v>
      </c>
      <c r="Q424" s="2">
        <v>17</v>
      </c>
      <c r="R424" s="2"/>
      <c r="S424">
        <v>18</v>
      </c>
      <c r="T424">
        <v>6</v>
      </c>
      <c r="U424">
        <v>199</v>
      </c>
      <c r="V424">
        <v>97</v>
      </c>
      <c r="W424">
        <v>2774</v>
      </c>
      <c r="X424">
        <v>15.5</v>
      </c>
      <c r="Y424">
        <v>70</v>
      </c>
      <c r="Z424">
        <v>1</v>
      </c>
      <c r="AA424">
        <v>0</v>
      </c>
      <c r="AB424">
        <v>0</v>
      </c>
      <c r="AC424" s="15" t="s">
        <v>344</v>
      </c>
    </row>
    <row r="425" spans="1:29" x14ac:dyDescent="0.25">
      <c r="A425" s="15">
        <v>18</v>
      </c>
      <c r="B425" s="2">
        <v>18</v>
      </c>
      <c r="C425">
        <v>21</v>
      </c>
      <c r="D425">
        <v>6</v>
      </c>
      <c r="E425">
        <v>200</v>
      </c>
      <c r="F425">
        <v>85</v>
      </c>
      <c r="G425">
        <v>2587</v>
      </c>
      <c r="H425">
        <v>16</v>
      </c>
      <c r="I425">
        <v>70</v>
      </c>
      <c r="J425">
        <v>1</v>
      </c>
      <c r="K425">
        <v>0</v>
      </c>
      <c r="L425">
        <v>0</v>
      </c>
      <c r="M425" s="15" t="s">
        <v>344</v>
      </c>
      <c r="Q425" s="2">
        <v>18</v>
      </c>
      <c r="R425" s="2"/>
      <c r="S425">
        <v>21</v>
      </c>
      <c r="T425">
        <v>6</v>
      </c>
      <c r="U425">
        <v>200</v>
      </c>
      <c r="V425">
        <v>85</v>
      </c>
      <c r="W425">
        <v>2587</v>
      </c>
      <c r="X425">
        <v>16</v>
      </c>
      <c r="Y425">
        <v>70</v>
      </c>
      <c r="Z425">
        <v>1</v>
      </c>
      <c r="AA425">
        <v>0</v>
      </c>
      <c r="AB425">
        <v>0</v>
      </c>
      <c r="AC425" s="15" t="s">
        <v>344</v>
      </c>
    </row>
    <row r="426" spans="1:29" x14ac:dyDescent="0.25">
      <c r="A426" s="15">
        <v>19</v>
      </c>
      <c r="B426" s="2">
        <v>19</v>
      </c>
      <c r="C426">
        <v>27</v>
      </c>
      <c r="D426">
        <v>4</v>
      </c>
      <c r="E426">
        <v>97</v>
      </c>
      <c r="F426">
        <v>88</v>
      </c>
      <c r="G426">
        <v>2130</v>
      </c>
      <c r="H426">
        <v>14.5</v>
      </c>
      <c r="I426">
        <v>70</v>
      </c>
      <c r="J426">
        <v>0</v>
      </c>
      <c r="K426">
        <v>0</v>
      </c>
      <c r="L426">
        <v>1</v>
      </c>
      <c r="M426" s="15" t="s">
        <v>344</v>
      </c>
      <c r="Q426" s="2">
        <v>19</v>
      </c>
      <c r="R426" s="2"/>
      <c r="S426">
        <v>27</v>
      </c>
      <c r="T426">
        <v>4</v>
      </c>
      <c r="U426">
        <v>97</v>
      </c>
      <c r="V426">
        <v>88</v>
      </c>
      <c r="W426">
        <v>2130</v>
      </c>
      <c r="X426">
        <v>14.5</v>
      </c>
      <c r="Y426">
        <v>70</v>
      </c>
      <c r="Z426">
        <v>0</v>
      </c>
      <c r="AA426">
        <v>0</v>
      </c>
      <c r="AB426">
        <v>1</v>
      </c>
      <c r="AC426" s="15" t="s">
        <v>344</v>
      </c>
    </row>
    <row r="427" spans="1:29" x14ac:dyDescent="0.25">
      <c r="A427" s="15">
        <v>20</v>
      </c>
      <c r="B427" s="2">
        <v>20</v>
      </c>
      <c r="C427">
        <v>26</v>
      </c>
      <c r="D427">
        <v>4</v>
      </c>
      <c r="E427">
        <v>97</v>
      </c>
      <c r="F427">
        <v>46</v>
      </c>
      <c r="G427">
        <v>1835</v>
      </c>
      <c r="H427">
        <v>20.5</v>
      </c>
      <c r="I427">
        <v>70</v>
      </c>
      <c r="J427">
        <v>0</v>
      </c>
      <c r="K427">
        <v>1</v>
      </c>
      <c r="L427">
        <v>0</v>
      </c>
      <c r="M427" s="15" t="s">
        <v>344</v>
      </c>
      <c r="Q427" s="2">
        <v>20</v>
      </c>
      <c r="R427" s="2"/>
      <c r="S427">
        <v>26</v>
      </c>
      <c r="T427">
        <v>4</v>
      </c>
      <c r="U427">
        <v>97</v>
      </c>
      <c r="V427">
        <v>46</v>
      </c>
      <c r="W427">
        <v>1835</v>
      </c>
      <c r="X427">
        <v>20.5</v>
      </c>
      <c r="Y427">
        <v>70</v>
      </c>
      <c r="Z427">
        <v>0</v>
      </c>
      <c r="AA427">
        <v>1</v>
      </c>
      <c r="AB427">
        <v>0</v>
      </c>
      <c r="AC427" s="15" t="s">
        <v>344</v>
      </c>
    </row>
    <row r="428" spans="1:29" x14ac:dyDescent="0.25">
      <c r="A428" s="15">
        <v>21</v>
      </c>
      <c r="B428" s="2">
        <v>21</v>
      </c>
      <c r="C428">
        <v>25</v>
      </c>
      <c r="D428">
        <v>4</v>
      </c>
      <c r="E428">
        <v>110</v>
      </c>
      <c r="F428">
        <v>87</v>
      </c>
      <c r="G428">
        <v>2672</v>
      </c>
      <c r="H428">
        <v>17.5</v>
      </c>
      <c r="I428">
        <v>70</v>
      </c>
      <c r="J428">
        <v>0</v>
      </c>
      <c r="K428">
        <v>1</v>
      </c>
      <c r="L428">
        <v>0</v>
      </c>
      <c r="M428" s="15" t="s">
        <v>344</v>
      </c>
      <c r="Q428" s="2">
        <v>21</v>
      </c>
      <c r="R428" s="2"/>
      <c r="S428">
        <v>25</v>
      </c>
      <c r="T428">
        <v>4</v>
      </c>
      <c r="U428">
        <v>110</v>
      </c>
      <c r="V428">
        <v>87</v>
      </c>
      <c r="W428">
        <v>2672</v>
      </c>
      <c r="X428">
        <v>17.5</v>
      </c>
      <c r="Y428">
        <v>70</v>
      </c>
      <c r="Z428">
        <v>0</v>
      </c>
      <c r="AA428">
        <v>1</v>
      </c>
      <c r="AB428">
        <v>0</v>
      </c>
      <c r="AC428" s="15" t="s">
        <v>344</v>
      </c>
    </row>
    <row r="429" spans="1:29" x14ac:dyDescent="0.25">
      <c r="A429" s="15">
        <v>22</v>
      </c>
      <c r="B429" s="2">
        <v>22</v>
      </c>
      <c r="C429">
        <v>24</v>
      </c>
      <c r="D429">
        <v>4</v>
      </c>
      <c r="E429">
        <v>107</v>
      </c>
      <c r="F429">
        <v>90</v>
      </c>
      <c r="G429">
        <v>2430</v>
      </c>
      <c r="H429">
        <v>14.5</v>
      </c>
      <c r="I429">
        <v>70</v>
      </c>
      <c r="J429">
        <v>0</v>
      </c>
      <c r="K429">
        <v>1</v>
      </c>
      <c r="L429">
        <v>0</v>
      </c>
      <c r="M429" s="15" t="s">
        <v>344</v>
      </c>
      <c r="Q429" s="2">
        <v>22</v>
      </c>
      <c r="R429" s="2"/>
      <c r="S429">
        <v>24</v>
      </c>
      <c r="T429">
        <v>4</v>
      </c>
      <c r="U429">
        <v>107</v>
      </c>
      <c r="V429">
        <v>90</v>
      </c>
      <c r="W429">
        <v>2430</v>
      </c>
      <c r="X429">
        <v>14.5</v>
      </c>
      <c r="Y429">
        <v>70</v>
      </c>
      <c r="Z429">
        <v>0</v>
      </c>
      <c r="AA429">
        <v>1</v>
      </c>
      <c r="AB429">
        <v>0</v>
      </c>
      <c r="AC429" s="15" t="s">
        <v>344</v>
      </c>
    </row>
    <row r="430" spans="1:29" x14ac:dyDescent="0.25">
      <c r="A430" s="15">
        <v>23</v>
      </c>
      <c r="B430" s="2">
        <v>23</v>
      </c>
      <c r="C430">
        <v>25</v>
      </c>
      <c r="D430">
        <v>4</v>
      </c>
      <c r="E430">
        <v>104</v>
      </c>
      <c r="F430">
        <v>95</v>
      </c>
      <c r="G430">
        <v>2375</v>
      </c>
      <c r="H430">
        <v>17.5</v>
      </c>
      <c r="I430">
        <v>70</v>
      </c>
      <c r="J430">
        <v>0</v>
      </c>
      <c r="K430">
        <v>1</v>
      </c>
      <c r="L430">
        <v>0</v>
      </c>
      <c r="M430" s="15" t="s">
        <v>344</v>
      </c>
      <c r="Q430" s="2">
        <v>23</v>
      </c>
      <c r="R430" s="2"/>
      <c r="S430">
        <v>25</v>
      </c>
      <c r="T430">
        <v>4</v>
      </c>
      <c r="U430">
        <v>104</v>
      </c>
      <c r="V430">
        <v>95</v>
      </c>
      <c r="W430">
        <v>2375</v>
      </c>
      <c r="X430">
        <v>17.5</v>
      </c>
      <c r="Y430">
        <v>70</v>
      </c>
      <c r="Z430">
        <v>0</v>
      </c>
      <c r="AA430">
        <v>1</v>
      </c>
      <c r="AB430">
        <v>0</v>
      </c>
      <c r="AC430" s="15" t="s">
        <v>344</v>
      </c>
    </row>
    <row r="431" spans="1:29" x14ac:dyDescent="0.25">
      <c r="A431" s="15">
        <v>24</v>
      </c>
      <c r="B431" s="2">
        <v>24</v>
      </c>
      <c r="C431">
        <v>26</v>
      </c>
      <c r="D431">
        <v>4</v>
      </c>
      <c r="E431">
        <v>121</v>
      </c>
      <c r="F431">
        <v>113</v>
      </c>
      <c r="G431">
        <v>2234</v>
      </c>
      <c r="H431">
        <v>12.5</v>
      </c>
      <c r="I431">
        <v>70</v>
      </c>
      <c r="J431">
        <v>0</v>
      </c>
      <c r="K431">
        <v>1</v>
      </c>
      <c r="L431">
        <v>0</v>
      </c>
      <c r="M431" s="15" t="s">
        <v>344</v>
      </c>
      <c r="Q431" s="2">
        <v>24</v>
      </c>
      <c r="R431" s="2"/>
      <c r="S431">
        <v>26</v>
      </c>
      <c r="T431">
        <v>4</v>
      </c>
      <c r="U431">
        <v>121</v>
      </c>
      <c r="V431">
        <v>113</v>
      </c>
      <c r="W431">
        <v>2234</v>
      </c>
      <c r="X431">
        <v>12.5</v>
      </c>
      <c r="Y431">
        <v>70</v>
      </c>
      <c r="Z431">
        <v>0</v>
      </c>
      <c r="AA431">
        <v>1</v>
      </c>
      <c r="AB431">
        <v>0</v>
      </c>
      <c r="AC431" s="15" t="s">
        <v>344</v>
      </c>
    </row>
    <row r="432" spans="1:29" x14ac:dyDescent="0.25">
      <c r="A432" s="15">
        <v>25</v>
      </c>
      <c r="B432" s="2">
        <v>25</v>
      </c>
      <c r="C432">
        <v>21</v>
      </c>
      <c r="D432">
        <v>6</v>
      </c>
      <c r="E432">
        <v>199</v>
      </c>
      <c r="F432">
        <v>90</v>
      </c>
      <c r="G432">
        <v>2648</v>
      </c>
      <c r="H432">
        <v>15</v>
      </c>
      <c r="I432">
        <v>70</v>
      </c>
      <c r="J432">
        <v>1</v>
      </c>
      <c r="K432">
        <v>0</v>
      </c>
      <c r="L432">
        <v>0</v>
      </c>
      <c r="M432" s="15" t="s">
        <v>344</v>
      </c>
      <c r="Q432" s="2">
        <v>25</v>
      </c>
      <c r="R432" s="2"/>
      <c r="S432">
        <v>21</v>
      </c>
      <c r="T432">
        <v>6</v>
      </c>
      <c r="U432">
        <v>199</v>
      </c>
      <c r="V432">
        <v>90</v>
      </c>
      <c r="W432">
        <v>2648</v>
      </c>
      <c r="X432">
        <v>15</v>
      </c>
      <c r="Y432">
        <v>70</v>
      </c>
      <c r="Z432">
        <v>1</v>
      </c>
      <c r="AA432">
        <v>0</v>
      </c>
      <c r="AB432">
        <v>0</v>
      </c>
      <c r="AC432" s="15" t="s">
        <v>344</v>
      </c>
    </row>
    <row r="433" spans="1:29" x14ac:dyDescent="0.25">
      <c r="A433" s="15">
        <v>26</v>
      </c>
      <c r="B433" s="2">
        <v>26</v>
      </c>
      <c r="C433">
        <v>10</v>
      </c>
      <c r="D433">
        <v>8</v>
      </c>
      <c r="E433">
        <v>360</v>
      </c>
      <c r="F433">
        <v>215</v>
      </c>
      <c r="G433">
        <v>4615</v>
      </c>
      <c r="H433">
        <v>14</v>
      </c>
      <c r="I433">
        <v>70</v>
      </c>
      <c r="J433">
        <v>1</v>
      </c>
      <c r="K433">
        <v>0</v>
      </c>
      <c r="L433">
        <v>0</v>
      </c>
      <c r="M433" s="15" t="s">
        <v>344</v>
      </c>
      <c r="Q433" s="2">
        <v>26</v>
      </c>
      <c r="R433" s="2"/>
      <c r="S433">
        <v>10</v>
      </c>
      <c r="T433">
        <v>8</v>
      </c>
      <c r="U433">
        <v>360</v>
      </c>
      <c r="V433">
        <v>215</v>
      </c>
      <c r="W433">
        <v>4615</v>
      </c>
      <c r="X433">
        <v>14</v>
      </c>
      <c r="Y433">
        <v>70</v>
      </c>
      <c r="Z433">
        <v>1</v>
      </c>
      <c r="AA433">
        <v>0</v>
      </c>
      <c r="AB433">
        <v>0</v>
      </c>
      <c r="AC433" s="15" t="s">
        <v>344</v>
      </c>
    </row>
    <row r="434" spans="1:29" x14ac:dyDescent="0.25">
      <c r="A434" s="15">
        <v>27</v>
      </c>
      <c r="B434" s="2">
        <v>27</v>
      </c>
      <c r="C434">
        <v>10</v>
      </c>
      <c r="D434">
        <v>8</v>
      </c>
      <c r="E434">
        <v>307</v>
      </c>
      <c r="F434">
        <v>200</v>
      </c>
      <c r="G434">
        <v>4376</v>
      </c>
      <c r="H434">
        <v>15</v>
      </c>
      <c r="I434">
        <v>70</v>
      </c>
      <c r="J434">
        <v>1</v>
      </c>
      <c r="K434">
        <v>0</v>
      </c>
      <c r="L434">
        <v>0</v>
      </c>
      <c r="M434" s="15" t="s">
        <v>344</v>
      </c>
      <c r="Q434" s="2">
        <v>27</v>
      </c>
      <c r="R434" s="2"/>
      <c r="S434">
        <v>10</v>
      </c>
      <c r="T434">
        <v>8</v>
      </c>
      <c r="U434">
        <v>307</v>
      </c>
      <c r="V434">
        <v>200</v>
      </c>
      <c r="W434">
        <v>4376</v>
      </c>
      <c r="X434">
        <v>15</v>
      </c>
      <c r="Y434">
        <v>70</v>
      </c>
      <c r="Z434">
        <v>1</v>
      </c>
      <c r="AA434">
        <v>0</v>
      </c>
      <c r="AB434">
        <v>0</v>
      </c>
      <c r="AC434" s="15" t="s">
        <v>344</v>
      </c>
    </row>
    <row r="435" spans="1:29" x14ac:dyDescent="0.25">
      <c r="A435" s="15">
        <v>28</v>
      </c>
      <c r="B435" s="2">
        <v>28</v>
      </c>
      <c r="C435">
        <v>11</v>
      </c>
      <c r="D435">
        <v>8</v>
      </c>
      <c r="E435">
        <v>318</v>
      </c>
      <c r="F435">
        <v>210</v>
      </c>
      <c r="G435">
        <v>4382</v>
      </c>
      <c r="H435">
        <v>13.5</v>
      </c>
      <c r="I435">
        <v>70</v>
      </c>
      <c r="J435">
        <v>1</v>
      </c>
      <c r="K435">
        <v>0</v>
      </c>
      <c r="L435">
        <v>0</v>
      </c>
      <c r="M435" s="15" t="s">
        <v>344</v>
      </c>
      <c r="Q435" s="2">
        <v>28</v>
      </c>
      <c r="R435" s="2"/>
      <c r="S435">
        <v>11</v>
      </c>
      <c r="T435">
        <v>8</v>
      </c>
      <c r="U435">
        <v>318</v>
      </c>
      <c r="V435">
        <v>210</v>
      </c>
      <c r="W435">
        <v>4382</v>
      </c>
      <c r="X435">
        <v>13.5</v>
      </c>
      <c r="Y435">
        <v>70</v>
      </c>
      <c r="Z435">
        <v>1</v>
      </c>
      <c r="AA435">
        <v>0</v>
      </c>
      <c r="AB435">
        <v>0</v>
      </c>
      <c r="AC435" s="15" t="s">
        <v>344</v>
      </c>
    </row>
    <row r="436" spans="1:29" x14ac:dyDescent="0.25">
      <c r="A436" s="15">
        <v>29</v>
      </c>
      <c r="B436" s="2">
        <v>29</v>
      </c>
      <c r="C436">
        <v>9</v>
      </c>
      <c r="D436">
        <v>8</v>
      </c>
      <c r="E436">
        <v>304</v>
      </c>
      <c r="F436">
        <v>193</v>
      </c>
      <c r="G436">
        <v>4732</v>
      </c>
      <c r="H436">
        <v>18.5</v>
      </c>
      <c r="I436">
        <v>70</v>
      </c>
      <c r="J436">
        <v>1</v>
      </c>
      <c r="K436">
        <v>0</v>
      </c>
      <c r="L436">
        <v>0</v>
      </c>
      <c r="M436" s="15" t="s">
        <v>344</v>
      </c>
      <c r="Q436" s="2">
        <v>29</v>
      </c>
      <c r="R436" s="2"/>
      <c r="S436">
        <v>9</v>
      </c>
      <c r="T436">
        <v>8</v>
      </c>
      <c r="U436">
        <v>304</v>
      </c>
      <c r="V436">
        <v>193</v>
      </c>
      <c r="W436">
        <v>4732</v>
      </c>
      <c r="X436">
        <v>18.5</v>
      </c>
      <c r="Y436">
        <v>70</v>
      </c>
      <c r="Z436">
        <v>1</v>
      </c>
      <c r="AA436">
        <v>0</v>
      </c>
      <c r="AB436">
        <v>0</v>
      </c>
      <c r="AC436" s="15" t="s">
        <v>344</v>
      </c>
    </row>
    <row r="437" spans="1:29" x14ac:dyDescent="0.25">
      <c r="A437" s="15">
        <v>30</v>
      </c>
      <c r="B437" s="2">
        <v>30</v>
      </c>
      <c r="C437">
        <v>27</v>
      </c>
      <c r="D437">
        <v>4</v>
      </c>
      <c r="E437">
        <v>97</v>
      </c>
      <c r="F437">
        <v>88</v>
      </c>
      <c r="G437">
        <v>2130</v>
      </c>
      <c r="H437">
        <v>14.5</v>
      </c>
      <c r="I437">
        <v>71</v>
      </c>
      <c r="J437">
        <v>0</v>
      </c>
      <c r="K437">
        <v>0</v>
      </c>
      <c r="L437">
        <v>1</v>
      </c>
      <c r="M437" s="15" t="s">
        <v>344</v>
      </c>
      <c r="Q437" s="2">
        <v>30</v>
      </c>
      <c r="R437" s="2"/>
      <c r="S437">
        <v>27</v>
      </c>
      <c r="T437">
        <v>4</v>
      </c>
      <c r="U437">
        <v>97</v>
      </c>
      <c r="V437">
        <v>88</v>
      </c>
      <c r="W437">
        <v>2130</v>
      </c>
      <c r="X437">
        <v>14.5</v>
      </c>
      <c r="Y437">
        <v>71</v>
      </c>
      <c r="Z437">
        <v>0</v>
      </c>
      <c r="AA437">
        <v>0</v>
      </c>
      <c r="AB437">
        <v>1</v>
      </c>
      <c r="AC437" s="15" t="s">
        <v>344</v>
      </c>
    </row>
    <row r="438" spans="1:29" x14ac:dyDescent="0.25">
      <c r="A438" s="15">
        <v>31</v>
      </c>
      <c r="B438" s="2">
        <v>31</v>
      </c>
      <c r="C438">
        <v>28</v>
      </c>
      <c r="D438">
        <v>4</v>
      </c>
      <c r="E438">
        <v>140</v>
      </c>
      <c r="F438">
        <v>90</v>
      </c>
      <c r="G438">
        <v>2264</v>
      </c>
      <c r="H438">
        <v>15.5</v>
      </c>
      <c r="I438">
        <v>71</v>
      </c>
      <c r="J438">
        <v>1</v>
      </c>
      <c r="K438">
        <v>0</v>
      </c>
      <c r="L438">
        <v>0</v>
      </c>
      <c r="M438" s="15" t="s">
        <v>344</v>
      </c>
      <c r="Q438" s="2">
        <v>31</v>
      </c>
      <c r="R438" s="2"/>
      <c r="S438">
        <v>28</v>
      </c>
      <c r="T438">
        <v>4</v>
      </c>
      <c r="U438">
        <v>140</v>
      </c>
      <c r="V438">
        <v>90</v>
      </c>
      <c r="W438">
        <v>2264</v>
      </c>
      <c r="X438">
        <v>15.5</v>
      </c>
      <c r="Y438">
        <v>71</v>
      </c>
      <c r="Z438">
        <v>1</v>
      </c>
      <c r="AA438">
        <v>0</v>
      </c>
      <c r="AB438">
        <v>0</v>
      </c>
      <c r="AC438" s="15" t="s">
        <v>344</v>
      </c>
    </row>
    <row r="439" spans="1:29" x14ac:dyDescent="0.25">
      <c r="A439" s="15">
        <v>32</v>
      </c>
      <c r="B439" s="2">
        <v>32</v>
      </c>
      <c r="C439">
        <v>25</v>
      </c>
      <c r="D439">
        <v>4</v>
      </c>
      <c r="E439">
        <v>113</v>
      </c>
      <c r="F439">
        <v>95</v>
      </c>
      <c r="G439">
        <v>2228</v>
      </c>
      <c r="H439">
        <v>14</v>
      </c>
      <c r="I439">
        <v>71</v>
      </c>
      <c r="J439">
        <v>0</v>
      </c>
      <c r="K439">
        <v>0</v>
      </c>
      <c r="L439">
        <v>1</v>
      </c>
      <c r="M439" s="15" t="s">
        <v>344</v>
      </c>
      <c r="Q439" s="2">
        <v>32</v>
      </c>
      <c r="R439" s="2"/>
      <c r="S439">
        <v>25</v>
      </c>
      <c r="T439">
        <v>4</v>
      </c>
      <c r="U439">
        <v>113</v>
      </c>
      <c r="V439">
        <v>95</v>
      </c>
      <c r="W439">
        <v>2228</v>
      </c>
      <c r="X439">
        <v>14</v>
      </c>
      <c r="Y439">
        <v>71</v>
      </c>
      <c r="Z439">
        <v>0</v>
      </c>
      <c r="AA439">
        <v>0</v>
      </c>
      <c r="AB439">
        <v>1</v>
      </c>
      <c r="AC439" s="15" t="s">
        <v>344</v>
      </c>
    </row>
    <row r="440" spans="1:29" x14ac:dyDescent="0.25">
      <c r="A440" s="15">
        <v>33</v>
      </c>
      <c r="B440" s="2">
        <v>34</v>
      </c>
      <c r="C440">
        <v>19</v>
      </c>
      <c r="D440">
        <v>6</v>
      </c>
      <c r="E440">
        <v>232</v>
      </c>
      <c r="F440">
        <v>100</v>
      </c>
      <c r="G440">
        <v>2634</v>
      </c>
      <c r="H440">
        <v>13</v>
      </c>
      <c r="I440">
        <v>71</v>
      </c>
      <c r="J440">
        <v>1</v>
      </c>
      <c r="K440">
        <v>0</v>
      </c>
      <c r="L440">
        <v>0</v>
      </c>
      <c r="M440" s="15" t="s">
        <v>344</v>
      </c>
      <c r="Q440" s="2">
        <v>34</v>
      </c>
      <c r="R440" s="2"/>
      <c r="S440">
        <v>19</v>
      </c>
      <c r="T440">
        <v>6</v>
      </c>
      <c r="U440">
        <v>232</v>
      </c>
      <c r="V440">
        <v>100</v>
      </c>
      <c r="W440">
        <v>2634</v>
      </c>
      <c r="X440">
        <v>13</v>
      </c>
      <c r="Y440">
        <v>71</v>
      </c>
      <c r="Z440">
        <v>1</v>
      </c>
      <c r="AA440">
        <v>0</v>
      </c>
      <c r="AB440">
        <v>0</v>
      </c>
      <c r="AC440" s="15" t="s">
        <v>344</v>
      </c>
    </row>
    <row r="441" spans="1:29" x14ac:dyDescent="0.25">
      <c r="A441" s="15">
        <v>34</v>
      </c>
      <c r="B441" s="2">
        <v>35</v>
      </c>
      <c r="C441">
        <v>16</v>
      </c>
      <c r="D441">
        <v>6</v>
      </c>
      <c r="E441">
        <v>225</v>
      </c>
      <c r="F441">
        <v>105</v>
      </c>
      <c r="G441">
        <v>3439</v>
      </c>
      <c r="H441">
        <v>15.5</v>
      </c>
      <c r="I441">
        <v>71</v>
      </c>
      <c r="J441">
        <v>1</v>
      </c>
      <c r="K441">
        <v>0</v>
      </c>
      <c r="L441">
        <v>0</v>
      </c>
      <c r="M441" s="15" t="s">
        <v>344</v>
      </c>
      <c r="Q441" s="2">
        <v>35</v>
      </c>
      <c r="R441" s="2"/>
      <c r="S441">
        <v>16</v>
      </c>
      <c r="T441">
        <v>6</v>
      </c>
      <c r="U441">
        <v>225</v>
      </c>
      <c r="V441">
        <v>105</v>
      </c>
      <c r="W441">
        <v>3439</v>
      </c>
      <c r="X441">
        <v>15.5</v>
      </c>
      <c r="Y441">
        <v>71</v>
      </c>
      <c r="Z441">
        <v>1</v>
      </c>
      <c r="AA441">
        <v>0</v>
      </c>
      <c r="AB441">
        <v>0</v>
      </c>
      <c r="AC441" s="15" t="s">
        <v>344</v>
      </c>
    </row>
    <row r="442" spans="1:29" x14ac:dyDescent="0.25">
      <c r="A442" s="15">
        <v>35</v>
      </c>
      <c r="B442" s="2">
        <v>36</v>
      </c>
      <c r="C442">
        <v>17</v>
      </c>
      <c r="D442">
        <v>6</v>
      </c>
      <c r="E442">
        <v>250</v>
      </c>
      <c r="F442">
        <v>100</v>
      </c>
      <c r="G442">
        <v>3329</v>
      </c>
      <c r="H442">
        <v>15.5</v>
      </c>
      <c r="I442">
        <v>71</v>
      </c>
      <c r="J442">
        <v>1</v>
      </c>
      <c r="K442">
        <v>0</v>
      </c>
      <c r="L442">
        <v>0</v>
      </c>
      <c r="M442" s="15" t="s">
        <v>344</v>
      </c>
      <c r="Q442" s="2">
        <v>36</v>
      </c>
      <c r="R442" s="2"/>
      <c r="S442">
        <v>17</v>
      </c>
      <c r="T442">
        <v>6</v>
      </c>
      <c r="U442">
        <v>250</v>
      </c>
      <c r="V442">
        <v>100</v>
      </c>
      <c r="W442">
        <v>3329</v>
      </c>
      <c r="X442">
        <v>15.5</v>
      </c>
      <c r="Y442">
        <v>71</v>
      </c>
      <c r="Z442">
        <v>1</v>
      </c>
      <c r="AA442">
        <v>0</v>
      </c>
      <c r="AB442">
        <v>0</v>
      </c>
      <c r="AC442" s="15" t="s">
        <v>344</v>
      </c>
    </row>
    <row r="443" spans="1:29" x14ac:dyDescent="0.25">
      <c r="A443" s="15">
        <v>36</v>
      </c>
      <c r="B443" s="2">
        <v>37</v>
      </c>
      <c r="C443">
        <v>19</v>
      </c>
      <c r="D443">
        <v>6</v>
      </c>
      <c r="E443">
        <v>250</v>
      </c>
      <c r="F443">
        <v>88</v>
      </c>
      <c r="G443">
        <v>3302</v>
      </c>
      <c r="H443">
        <v>15.5</v>
      </c>
      <c r="I443">
        <v>71</v>
      </c>
      <c r="J443">
        <v>1</v>
      </c>
      <c r="K443">
        <v>0</v>
      </c>
      <c r="L443">
        <v>0</v>
      </c>
      <c r="M443" s="15" t="s">
        <v>344</v>
      </c>
      <c r="Q443" s="2">
        <v>37</v>
      </c>
      <c r="R443" s="2"/>
      <c r="S443">
        <v>19</v>
      </c>
      <c r="T443">
        <v>6</v>
      </c>
      <c r="U443">
        <v>250</v>
      </c>
      <c r="V443">
        <v>88</v>
      </c>
      <c r="W443">
        <v>3302</v>
      </c>
      <c r="X443">
        <v>15.5</v>
      </c>
      <c r="Y443">
        <v>71</v>
      </c>
      <c r="Z443">
        <v>1</v>
      </c>
      <c r="AA443">
        <v>0</v>
      </c>
      <c r="AB443">
        <v>0</v>
      </c>
      <c r="AC443" s="15" t="s">
        <v>344</v>
      </c>
    </row>
    <row r="444" spans="1:29" x14ac:dyDescent="0.25">
      <c r="A444" s="15">
        <v>37</v>
      </c>
      <c r="B444" s="2">
        <v>38</v>
      </c>
      <c r="C444">
        <v>18</v>
      </c>
      <c r="D444">
        <v>6</v>
      </c>
      <c r="E444">
        <v>232</v>
      </c>
      <c r="F444">
        <v>100</v>
      </c>
      <c r="G444">
        <v>3288</v>
      </c>
      <c r="H444">
        <v>15.5</v>
      </c>
      <c r="I444">
        <v>71</v>
      </c>
      <c r="J444">
        <v>1</v>
      </c>
      <c r="K444">
        <v>0</v>
      </c>
      <c r="L444">
        <v>0</v>
      </c>
      <c r="M444" s="15" t="s">
        <v>344</v>
      </c>
      <c r="Q444" s="2">
        <v>38</v>
      </c>
      <c r="R444" s="2"/>
      <c r="S444">
        <v>18</v>
      </c>
      <c r="T444">
        <v>6</v>
      </c>
      <c r="U444">
        <v>232</v>
      </c>
      <c r="V444">
        <v>100</v>
      </c>
      <c r="W444">
        <v>3288</v>
      </c>
      <c r="X444">
        <v>15.5</v>
      </c>
      <c r="Y444">
        <v>71</v>
      </c>
      <c r="Z444">
        <v>1</v>
      </c>
      <c r="AA444">
        <v>0</v>
      </c>
      <c r="AB444">
        <v>0</v>
      </c>
      <c r="AC444" s="15" t="s">
        <v>344</v>
      </c>
    </row>
    <row r="445" spans="1:29" x14ac:dyDescent="0.25">
      <c r="A445" s="15">
        <v>38</v>
      </c>
      <c r="B445" s="2">
        <v>39</v>
      </c>
      <c r="C445">
        <v>14</v>
      </c>
      <c r="D445">
        <v>8</v>
      </c>
      <c r="E445">
        <v>350</v>
      </c>
      <c r="F445">
        <v>165</v>
      </c>
      <c r="G445">
        <v>4209</v>
      </c>
      <c r="H445">
        <v>12</v>
      </c>
      <c r="I445">
        <v>71</v>
      </c>
      <c r="J445">
        <v>1</v>
      </c>
      <c r="K445">
        <v>0</v>
      </c>
      <c r="L445">
        <v>0</v>
      </c>
      <c r="M445" s="15" t="s">
        <v>344</v>
      </c>
      <c r="Q445" s="2">
        <v>39</v>
      </c>
      <c r="R445" s="2"/>
      <c r="S445">
        <v>14</v>
      </c>
      <c r="T445">
        <v>8</v>
      </c>
      <c r="U445">
        <v>350</v>
      </c>
      <c r="V445">
        <v>165</v>
      </c>
      <c r="W445">
        <v>4209</v>
      </c>
      <c r="X445">
        <v>12</v>
      </c>
      <c r="Y445">
        <v>71</v>
      </c>
      <c r="Z445">
        <v>1</v>
      </c>
      <c r="AA445">
        <v>0</v>
      </c>
      <c r="AB445">
        <v>0</v>
      </c>
      <c r="AC445" s="15" t="s">
        <v>344</v>
      </c>
    </row>
    <row r="446" spans="1:29" x14ac:dyDescent="0.25">
      <c r="A446" s="15">
        <v>39</v>
      </c>
      <c r="B446" s="2">
        <v>40</v>
      </c>
      <c r="C446">
        <v>14</v>
      </c>
      <c r="D446">
        <v>8</v>
      </c>
      <c r="E446">
        <v>400</v>
      </c>
      <c r="F446">
        <v>175</v>
      </c>
      <c r="G446">
        <v>4464</v>
      </c>
      <c r="H446">
        <v>11.5</v>
      </c>
      <c r="I446">
        <v>71</v>
      </c>
      <c r="J446">
        <v>1</v>
      </c>
      <c r="K446">
        <v>0</v>
      </c>
      <c r="L446">
        <v>0</v>
      </c>
      <c r="M446" s="15" t="s">
        <v>344</v>
      </c>
      <c r="Q446" s="2">
        <v>40</v>
      </c>
      <c r="R446" s="2"/>
      <c r="S446">
        <v>14</v>
      </c>
      <c r="T446">
        <v>8</v>
      </c>
      <c r="U446">
        <v>400</v>
      </c>
      <c r="V446">
        <v>175</v>
      </c>
      <c r="W446">
        <v>4464</v>
      </c>
      <c r="X446">
        <v>11.5</v>
      </c>
      <c r="Y446">
        <v>71</v>
      </c>
      <c r="Z446">
        <v>1</v>
      </c>
      <c r="AA446">
        <v>0</v>
      </c>
      <c r="AB446">
        <v>0</v>
      </c>
      <c r="AC446" s="15" t="s">
        <v>344</v>
      </c>
    </row>
    <row r="447" spans="1:29" x14ac:dyDescent="0.25">
      <c r="A447" s="15">
        <v>40</v>
      </c>
      <c r="B447" s="2">
        <v>41</v>
      </c>
      <c r="C447">
        <v>14</v>
      </c>
      <c r="D447">
        <v>8</v>
      </c>
      <c r="E447">
        <v>351</v>
      </c>
      <c r="F447">
        <v>153</v>
      </c>
      <c r="G447">
        <v>4154</v>
      </c>
      <c r="H447">
        <v>13.5</v>
      </c>
      <c r="I447">
        <v>71</v>
      </c>
      <c r="J447">
        <v>1</v>
      </c>
      <c r="K447">
        <v>0</v>
      </c>
      <c r="L447">
        <v>0</v>
      </c>
      <c r="M447" s="15" t="s">
        <v>344</v>
      </c>
      <c r="Q447" s="2">
        <v>41</v>
      </c>
      <c r="R447" s="2"/>
      <c r="S447">
        <v>14</v>
      </c>
      <c r="T447">
        <v>8</v>
      </c>
      <c r="U447">
        <v>351</v>
      </c>
      <c r="V447">
        <v>153</v>
      </c>
      <c r="W447">
        <v>4154</v>
      </c>
      <c r="X447">
        <v>13.5</v>
      </c>
      <c r="Y447">
        <v>71</v>
      </c>
      <c r="Z447">
        <v>1</v>
      </c>
      <c r="AA447">
        <v>0</v>
      </c>
      <c r="AB447">
        <v>0</v>
      </c>
      <c r="AC447" s="15" t="s">
        <v>344</v>
      </c>
    </row>
    <row r="448" spans="1:29" x14ac:dyDescent="0.25">
      <c r="A448" s="15">
        <v>41</v>
      </c>
      <c r="B448" s="2">
        <v>42</v>
      </c>
      <c r="C448">
        <v>14</v>
      </c>
      <c r="D448">
        <v>8</v>
      </c>
      <c r="E448">
        <v>318</v>
      </c>
      <c r="F448">
        <v>150</v>
      </c>
      <c r="G448">
        <v>4096</v>
      </c>
      <c r="H448">
        <v>13</v>
      </c>
      <c r="I448">
        <v>71</v>
      </c>
      <c r="J448">
        <v>1</v>
      </c>
      <c r="K448">
        <v>0</v>
      </c>
      <c r="L448">
        <v>0</v>
      </c>
      <c r="M448" s="15" t="s">
        <v>344</v>
      </c>
      <c r="Q448" s="2">
        <v>42</v>
      </c>
      <c r="R448" s="2"/>
      <c r="S448">
        <v>14</v>
      </c>
      <c r="T448">
        <v>8</v>
      </c>
      <c r="U448">
        <v>318</v>
      </c>
      <c r="V448">
        <v>150</v>
      </c>
      <c r="W448">
        <v>4096</v>
      </c>
      <c r="X448">
        <v>13</v>
      </c>
      <c r="Y448">
        <v>71</v>
      </c>
      <c r="Z448">
        <v>1</v>
      </c>
      <c r="AA448">
        <v>0</v>
      </c>
      <c r="AB448">
        <v>0</v>
      </c>
      <c r="AC448" s="15" t="s">
        <v>344</v>
      </c>
    </row>
    <row r="449" spans="1:29" x14ac:dyDescent="0.25">
      <c r="A449" s="15">
        <v>42</v>
      </c>
      <c r="B449" s="2">
        <v>43</v>
      </c>
      <c r="C449">
        <v>12</v>
      </c>
      <c r="D449">
        <v>8</v>
      </c>
      <c r="E449">
        <v>383</v>
      </c>
      <c r="F449">
        <v>180</v>
      </c>
      <c r="G449">
        <v>4955</v>
      </c>
      <c r="H449">
        <v>11.5</v>
      </c>
      <c r="I449">
        <v>71</v>
      </c>
      <c r="J449">
        <v>1</v>
      </c>
      <c r="K449">
        <v>0</v>
      </c>
      <c r="L449">
        <v>0</v>
      </c>
      <c r="M449" s="15" t="s">
        <v>344</v>
      </c>
      <c r="Q449" s="2">
        <v>43</v>
      </c>
      <c r="R449" s="2"/>
      <c r="S449">
        <v>12</v>
      </c>
      <c r="T449">
        <v>8</v>
      </c>
      <c r="U449">
        <v>383</v>
      </c>
      <c r="V449">
        <v>180</v>
      </c>
      <c r="W449">
        <v>4955</v>
      </c>
      <c r="X449">
        <v>11.5</v>
      </c>
      <c r="Y449">
        <v>71</v>
      </c>
      <c r="Z449">
        <v>1</v>
      </c>
      <c r="AA449">
        <v>0</v>
      </c>
      <c r="AB449">
        <v>0</v>
      </c>
      <c r="AC449" s="15" t="s">
        <v>344</v>
      </c>
    </row>
    <row r="450" spans="1:29" x14ac:dyDescent="0.25">
      <c r="A450" s="15">
        <v>43</v>
      </c>
      <c r="B450" s="2">
        <v>44</v>
      </c>
      <c r="C450">
        <v>13</v>
      </c>
      <c r="D450">
        <v>8</v>
      </c>
      <c r="E450">
        <v>400</v>
      </c>
      <c r="F450">
        <v>170</v>
      </c>
      <c r="G450">
        <v>4746</v>
      </c>
      <c r="H450">
        <v>12</v>
      </c>
      <c r="I450">
        <v>71</v>
      </c>
      <c r="J450">
        <v>1</v>
      </c>
      <c r="K450">
        <v>0</v>
      </c>
      <c r="L450">
        <v>0</v>
      </c>
      <c r="M450" s="15" t="s">
        <v>344</v>
      </c>
      <c r="Q450" s="2">
        <v>44</v>
      </c>
      <c r="R450" s="2"/>
      <c r="S450">
        <v>13</v>
      </c>
      <c r="T450">
        <v>8</v>
      </c>
      <c r="U450">
        <v>400</v>
      </c>
      <c r="V450">
        <v>170</v>
      </c>
      <c r="W450">
        <v>4746</v>
      </c>
      <c r="X450">
        <v>12</v>
      </c>
      <c r="Y450">
        <v>71</v>
      </c>
      <c r="Z450">
        <v>1</v>
      </c>
      <c r="AA450">
        <v>0</v>
      </c>
      <c r="AB450">
        <v>0</v>
      </c>
      <c r="AC450" s="15" t="s">
        <v>344</v>
      </c>
    </row>
    <row r="451" spans="1:29" x14ac:dyDescent="0.25">
      <c r="A451" s="15">
        <v>44</v>
      </c>
      <c r="B451" s="2">
        <v>45</v>
      </c>
      <c r="C451">
        <v>13</v>
      </c>
      <c r="D451">
        <v>8</v>
      </c>
      <c r="E451">
        <v>400</v>
      </c>
      <c r="F451">
        <v>175</v>
      </c>
      <c r="G451">
        <v>5140</v>
      </c>
      <c r="H451">
        <v>12</v>
      </c>
      <c r="I451">
        <v>71</v>
      </c>
      <c r="J451">
        <v>1</v>
      </c>
      <c r="K451">
        <v>0</v>
      </c>
      <c r="L451">
        <v>0</v>
      </c>
      <c r="M451" s="15" t="s">
        <v>344</v>
      </c>
      <c r="Q451" s="2">
        <v>45</v>
      </c>
      <c r="R451" s="2"/>
      <c r="S451">
        <v>13</v>
      </c>
      <c r="T451">
        <v>8</v>
      </c>
      <c r="U451">
        <v>400</v>
      </c>
      <c r="V451">
        <v>175</v>
      </c>
      <c r="W451">
        <v>5140</v>
      </c>
      <c r="X451">
        <v>12</v>
      </c>
      <c r="Y451">
        <v>71</v>
      </c>
      <c r="Z451">
        <v>1</v>
      </c>
      <c r="AA451">
        <v>0</v>
      </c>
      <c r="AB451">
        <v>0</v>
      </c>
      <c r="AC451" s="15" t="s">
        <v>344</v>
      </c>
    </row>
    <row r="452" spans="1:29" x14ac:dyDescent="0.25">
      <c r="A452" s="15">
        <v>45</v>
      </c>
      <c r="B452" s="2">
        <v>46</v>
      </c>
      <c r="C452">
        <v>18</v>
      </c>
      <c r="D452">
        <v>6</v>
      </c>
      <c r="E452">
        <v>258</v>
      </c>
      <c r="F452">
        <v>110</v>
      </c>
      <c r="G452">
        <v>2962</v>
      </c>
      <c r="H452">
        <v>13.5</v>
      </c>
      <c r="I452">
        <v>71</v>
      </c>
      <c r="J452">
        <v>1</v>
      </c>
      <c r="K452">
        <v>0</v>
      </c>
      <c r="L452">
        <v>0</v>
      </c>
      <c r="M452" s="15" t="s">
        <v>344</v>
      </c>
      <c r="Q452" s="2">
        <v>46</v>
      </c>
      <c r="R452" s="2"/>
      <c r="S452">
        <v>18</v>
      </c>
      <c r="T452">
        <v>6</v>
      </c>
      <c r="U452">
        <v>258</v>
      </c>
      <c r="V452">
        <v>110</v>
      </c>
      <c r="W452">
        <v>2962</v>
      </c>
      <c r="X452">
        <v>13.5</v>
      </c>
      <c r="Y452">
        <v>71</v>
      </c>
      <c r="Z452">
        <v>1</v>
      </c>
      <c r="AA452">
        <v>0</v>
      </c>
      <c r="AB452">
        <v>0</v>
      </c>
      <c r="AC452" s="15" t="s">
        <v>344</v>
      </c>
    </row>
    <row r="453" spans="1:29" x14ac:dyDescent="0.25">
      <c r="A453" s="15">
        <v>46</v>
      </c>
      <c r="B453" s="2">
        <v>47</v>
      </c>
      <c r="C453">
        <v>22</v>
      </c>
      <c r="D453">
        <v>4</v>
      </c>
      <c r="E453">
        <v>140</v>
      </c>
      <c r="F453">
        <v>72</v>
      </c>
      <c r="G453">
        <v>2408</v>
      </c>
      <c r="H453">
        <v>19</v>
      </c>
      <c r="I453">
        <v>71</v>
      </c>
      <c r="J453">
        <v>1</v>
      </c>
      <c r="K453">
        <v>0</v>
      </c>
      <c r="L453">
        <v>0</v>
      </c>
      <c r="M453" s="15" t="s">
        <v>344</v>
      </c>
      <c r="Q453" s="2">
        <v>47</v>
      </c>
      <c r="R453" s="2"/>
      <c r="S453">
        <v>22</v>
      </c>
      <c r="T453">
        <v>4</v>
      </c>
      <c r="U453">
        <v>140</v>
      </c>
      <c r="V453">
        <v>72</v>
      </c>
      <c r="W453">
        <v>2408</v>
      </c>
      <c r="X453">
        <v>19</v>
      </c>
      <c r="Y453">
        <v>71</v>
      </c>
      <c r="Z453">
        <v>1</v>
      </c>
      <c r="AA453">
        <v>0</v>
      </c>
      <c r="AB453">
        <v>0</v>
      </c>
      <c r="AC453" s="15" t="s">
        <v>344</v>
      </c>
    </row>
    <row r="454" spans="1:29" x14ac:dyDescent="0.25">
      <c r="A454" s="15">
        <v>47</v>
      </c>
      <c r="B454" s="2">
        <v>48</v>
      </c>
      <c r="C454">
        <v>19</v>
      </c>
      <c r="D454">
        <v>6</v>
      </c>
      <c r="E454">
        <v>250</v>
      </c>
      <c r="F454">
        <v>100</v>
      </c>
      <c r="G454">
        <v>3282</v>
      </c>
      <c r="H454">
        <v>15</v>
      </c>
      <c r="I454">
        <v>71</v>
      </c>
      <c r="J454">
        <v>1</v>
      </c>
      <c r="K454">
        <v>0</v>
      </c>
      <c r="L454">
        <v>0</v>
      </c>
      <c r="M454" s="15" t="s">
        <v>344</v>
      </c>
      <c r="Q454" s="2">
        <v>48</v>
      </c>
      <c r="R454" s="2"/>
      <c r="S454">
        <v>19</v>
      </c>
      <c r="T454">
        <v>6</v>
      </c>
      <c r="U454">
        <v>250</v>
      </c>
      <c r="V454">
        <v>100</v>
      </c>
      <c r="W454">
        <v>3282</v>
      </c>
      <c r="X454">
        <v>15</v>
      </c>
      <c r="Y454">
        <v>71</v>
      </c>
      <c r="Z454">
        <v>1</v>
      </c>
      <c r="AA454">
        <v>0</v>
      </c>
      <c r="AB454">
        <v>0</v>
      </c>
      <c r="AC454" s="15" t="s">
        <v>344</v>
      </c>
    </row>
    <row r="455" spans="1:29" x14ac:dyDescent="0.25">
      <c r="A455" s="15">
        <v>48</v>
      </c>
      <c r="B455" s="2">
        <v>49</v>
      </c>
      <c r="C455">
        <v>18</v>
      </c>
      <c r="D455">
        <v>6</v>
      </c>
      <c r="E455">
        <v>250</v>
      </c>
      <c r="F455">
        <v>88</v>
      </c>
      <c r="G455">
        <v>3139</v>
      </c>
      <c r="H455">
        <v>14.5</v>
      </c>
      <c r="I455">
        <v>71</v>
      </c>
      <c r="J455">
        <v>1</v>
      </c>
      <c r="K455">
        <v>0</v>
      </c>
      <c r="L455">
        <v>0</v>
      </c>
      <c r="M455" s="15" t="s">
        <v>344</v>
      </c>
      <c r="Q455" s="2">
        <v>49</v>
      </c>
      <c r="R455" s="2"/>
      <c r="S455">
        <v>18</v>
      </c>
      <c r="T455">
        <v>6</v>
      </c>
      <c r="U455">
        <v>250</v>
      </c>
      <c r="V455">
        <v>88</v>
      </c>
      <c r="W455">
        <v>3139</v>
      </c>
      <c r="X455">
        <v>14.5</v>
      </c>
      <c r="Y455">
        <v>71</v>
      </c>
      <c r="Z455">
        <v>1</v>
      </c>
      <c r="AA455">
        <v>0</v>
      </c>
      <c r="AB455">
        <v>0</v>
      </c>
      <c r="AC455" s="15" t="s">
        <v>344</v>
      </c>
    </row>
    <row r="456" spans="1:29" x14ac:dyDescent="0.25">
      <c r="A456" s="15">
        <v>49</v>
      </c>
      <c r="B456" s="2">
        <v>50</v>
      </c>
      <c r="C456">
        <v>23</v>
      </c>
      <c r="D456">
        <v>4</v>
      </c>
      <c r="E456">
        <v>122</v>
      </c>
      <c r="F456">
        <v>86</v>
      </c>
      <c r="G456">
        <v>2220</v>
      </c>
      <c r="H456">
        <v>14</v>
      </c>
      <c r="I456">
        <v>71</v>
      </c>
      <c r="J456">
        <v>1</v>
      </c>
      <c r="K456">
        <v>0</v>
      </c>
      <c r="L456">
        <v>0</v>
      </c>
      <c r="M456" s="15" t="s">
        <v>344</v>
      </c>
      <c r="Q456" s="2">
        <v>50</v>
      </c>
      <c r="R456" s="2"/>
      <c r="S456">
        <v>23</v>
      </c>
      <c r="T456">
        <v>4</v>
      </c>
      <c r="U456">
        <v>122</v>
      </c>
      <c r="V456">
        <v>86</v>
      </c>
      <c r="W456">
        <v>2220</v>
      </c>
      <c r="X456">
        <v>14</v>
      </c>
      <c r="Y456">
        <v>71</v>
      </c>
      <c r="Z456">
        <v>1</v>
      </c>
      <c r="AA456">
        <v>0</v>
      </c>
      <c r="AB456">
        <v>0</v>
      </c>
      <c r="AC456" s="15" t="s">
        <v>344</v>
      </c>
    </row>
    <row r="457" spans="1:29" x14ac:dyDescent="0.25">
      <c r="A457" s="15">
        <v>50</v>
      </c>
      <c r="B457" s="2">
        <v>51</v>
      </c>
      <c r="C457">
        <v>28</v>
      </c>
      <c r="D457">
        <v>4</v>
      </c>
      <c r="E457">
        <v>116</v>
      </c>
      <c r="F457">
        <v>90</v>
      </c>
      <c r="G457">
        <v>2123</v>
      </c>
      <c r="H457">
        <v>14</v>
      </c>
      <c r="I457">
        <v>71</v>
      </c>
      <c r="J457">
        <v>0</v>
      </c>
      <c r="K457">
        <v>1</v>
      </c>
      <c r="L457">
        <v>0</v>
      </c>
      <c r="M457" s="15" t="s">
        <v>344</v>
      </c>
      <c r="Q457" s="2">
        <v>51</v>
      </c>
      <c r="R457" s="2"/>
      <c r="S457">
        <v>28</v>
      </c>
      <c r="T457">
        <v>4</v>
      </c>
      <c r="U457">
        <v>116</v>
      </c>
      <c r="V457">
        <v>90</v>
      </c>
      <c r="W457">
        <v>2123</v>
      </c>
      <c r="X457">
        <v>14</v>
      </c>
      <c r="Y457">
        <v>71</v>
      </c>
      <c r="Z457">
        <v>0</v>
      </c>
      <c r="AA457">
        <v>1</v>
      </c>
      <c r="AB457">
        <v>0</v>
      </c>
      <c r="AC457" s="15" t="s">
        <v>344</v>
      </c>
    </row>
    <row r="458" spans="1:29" x14ac:dyDescent="0.25">
      <c r="A458" s="15">
        <v>51</v>
      </c>
      <c r="B458" s="2">
        <v>52</v>
      </c>
      <c r="C458">
        <v>30</v>
      </c>
      <c r="D458">
        <v>4</v>
      </c>
      <c r="E458">
        <v>79</v>
      </c>
      <c r="F458">
        <v>70</v>
      </c>
      <c r="G458">
        <v>2074</v>
      </c>
      <c r="H458">
        <v>19.5</v>
      </c>
      <c r="I458">
        <v>71</v>
      </c>
      <c r="J458">
        <v>0</v>
      </c>
      <c r="K458">
        <v>1</v>
      </c>
      <c r="L458">
        <v>0</v>
      </c>
      <c r="M458" s="15" t="s">
        <v>344</v>
      </c>
      <c r="Q458" s="2">
        <v>52</v>
      </c>
      <c r="R458" s="2"/>
      <c r="S458">
        <v>30</v>
      </c>
      <c r="T458">
        <v>4</v>
      </c>
      <c r="U458">
        <v>79</v>
      </c>
      <c r="V458">
        <v>70</v>
      </c>
      <c r="W458">
        <v>2074</v>
      </c>
      <c r="X458">
        <v>19.5</v>
      </c>
      <c r="Y458">
        <v>71</v>
      </c>
      <c r="Z458">
        <v>0</v>
      </c>
      <c r="AA458">
        <v>1</v>
      </c>
      <c r="AB458">
        <v>0</v>
      </c>
      <c r="AC458" s="15" t="s">
        <v>344</v>
      </c>
    </row>
    <row r="459" spans="1:29" x14ac:dyDescent="0.25">
      <c r="A459" s="15">
        <v>52</v>
      </c>
      <c r="B459" s="2">
        <v>53</v>
      </c>
      <c r="C459">
        <v>30</v>
      </c>
      <c r="D459">
        <v>4</v>
      </c>
      <c r="E459">
        <v>88</v>
      </c>
      <c r="F459">
        <v>76</v>
      </c>
      <c r="G459">
        <v>2065</v>
      </c>
      <c r="H459">
        <v>14.5</v>
      </c>
      <c r="I459">
        <v>71</v>
      </c>
      <c r="J459">
        <v>0</v>
      </c>
      <c r="K459">
        <v>1</v>
      </c>
      <c r="L459">
        <v>0</v>
      </c>
      <c r="M459" s="15" t="s">
        <v>344</v>
      </c>
      <c r="Q459" s="2">
        <v>53</v>
      </c>
      <c r="R459" s="2"/>
      <c r="S459">
        <v>30</v>
      </c>
      <c r="T459">
        <v>4</v>
      </c>
      <c r="U459">
        <v>88</v>
      </c>
      <c r="V459">
        <v>76</v>
      </c>
      <c r="W459">
        <v>2065</v>
      </c>
      <c r="X459">
        <v>14.5</v>
      </c>
      <c r="Y459">
        <v>71</v>
      </c>
      <c r="Z459">
        <v>0</v>
      </c>
      <c r="AA459">
        <v>1</v>
      </c>
      <c r="AB459">
        <v>0</v>
      </c>
      <c r="AC459" s="15" t="s">
        <v>344</v>
      </c>
    </row>
    <row r="460" spans="1:29" x14ac:dyDescent="0.25">
      <c r="A460" s="15">
        <v>53</v>
      </c>
      <c r="B460" s="2">
        <v>54</v>
      </c>
      <c r="C460">
        <v>31</v>
      </c>
      <c r="D460">
        <v>4</v>
      </c>
      <c r="E460">
        <v>71</v>
      </c>
      <c r="F460">
        <v>65</v>
      </c>
      <c r="G460">
        <v>1773</v>
      </c>
      <c r="H460">
        <v>19</v>
      </c>
      <c r="I460">
        <v>71</v>
      </c>
      <c r="J460">
        <v>0</v>
      </c>
      <c r="K460">
        <v>0</v>
      </c>
      <c r="L460">
        <v>1</v>
      </c>
      <c r="M460" s="15" t="s">
        <v>344</v>
      </c>
      <c r="Q460" s="2">
        <v>54</v>
      </c>
      <c r="R460" s="2"/>
      <c r="S460">
        <v>31</v>
      </c>
      <c r="T460">
        <v>4</v>
      </c>
      <c r="U460">
        <v>71</v>
      </c>
      <c r="V460">
        <v>65</v>
      </c>
      <c r="W460">
        <v>1773</v>
      </c>
      <c r="X460">
        <v>19</v>
      </c>
      <c r="Y460">
        <v>71</v>
      </c>
      <c r="Z460">
        <v>0</v>
      </c>
      <c r="AA460">
        <v>0</v>
      </c>
      <c r="AB460">
        <v>1</v>
      </c>
      <c r="AC460" s="15" t="s">
        <v>344</v>
      </c>
    </row>
    <row r="461" spans="1:29" x14ac:dyDescent="0.25">
      <c r="A461" s="15">
        <v>54</v>
      </c>
      <c r="B461" s="2">
        <v>55</v>
      </c>
      <c r="C461">
        <v>35</v>
      </c>
      <c r="D461">
        <v>4</v>
      </c>
      <c r="E461">
        <v>72</v>
      </c>
      <c r="F461">
        <v>69</v>
      </c>
      <c r="G461">
        <v>1613</v>
      </c>
      <c r="H461">
        <v>18</v>
      </c>
      <c r="I461">
        <v>71</v>
      </c>
      <c r="J461">
        <v>0</v>
      </c>
      <c r="K461">
        <v>0</v>
      </c>
      <c r="L461">
        <v>1</v>
      </c>
      <c r="M461" s="15" t="s">
        <v>344</v>
      </c>
      <c r="Q461" s="2">
        <v>55</v>
      </c>
      <c r="R461" s="2"/>
      <c r="S461">
        <v>35</v>
      </c>
      <c r="T461">
        <v>4</v>
      </c>
      <c r="U461">
        <v>72</v>
      </c>
      <c r="V461">
        <v>69</v>
      </c>
      <c r="W461">
        <v>1613</v>
      </c>
      <c r="X461">
        <v>18</v>
      </c>
      <c r="Y461">
        <v>71</v>
      </c>
      <c r="Z461">
        <v>0</v>
      </c>
      <c r="AA461">
        <v>0</v>
      </c>
      <c r="AB461">
        <v>1</v>
      </c>
      <c r="AC461" s="15" t="s">
        <v>344</v>
      </c>
    </row>
    <row r="462" spans="1:29" x14ac:dyDescent="0.25">
      <c r="A462" s="15">
        <v>55</v>
      </c>
      <c r="B462" s="2">
        <v>56</v>
      </c>
      <c r="C462">
        <v>27</v>
      </c>
      <c r="D462">
        <v>4</v>
      </c>
      <c r="E462">
        <v>97</v>
      </c>
      <c r="F462">
        <v>60</v>
      </c>
      <c r="G462">
        <v>1834</v>
      </c>
      <c r="H462">
        <v>19</v>
      </c>
      <c r="I462">
        <v>71</v>
      </c>
      <c r="J462">
        <v>0</v>
      </c>
      <c r="K462">
        <v>1</v>
      </c>
      <c r="L462">
        <v>0</v>
      </c>
      <c r="M462" s="15" t="s">
        <v>344</v>
      </c>
      <c r="Q462" s="2">
        <v>56</v>
      </c>
      <c r="R462" s="2"/>
      <c r="S462">
        <v>27</v>
      </c>
      <c r="T462">
        <v>4</v>
      </c>
      <c r="U462">
        <v>97</v>
      </c>
      <c r="V462">
        <v>60</v>
      </c>
      <c r="W462">
        <v>1834</v>
      </c>
      <c r="X462">
        <v>19</v>
      </c>
      <c r="Y462">
        <v>71</v>
      </c>
      <c r="Z462">
        <v>0</v>
      </c>
      <c r="AA462">
        <v>1</v>
      </c>
      <c r="AB462">
        <v>0</v>
      </c>
      <c r="AC462" s="15" t="s">
        <v>344</v>
      </c>
    </row>
    <row r="463" spans="1:29" x14ac:dyDescent="0.25">
      <c r="A463" s="15">
        <v>56</v>
      </c>
      <c r="B463" s="2">
        <v>57</v>
      </c>
      <c r="C463">
        <v>26</v>
      </c>
      <c r="D463">
        <v>4</v>
      </c>
      <c r="E463">
        <v>91</v>
      </c>
      <c r="F463">
        <v>70</v>
      </c>
      <c r="G463">
        <v>1955</v>
      </c>
      <c r="H463">
        <v>20.5</v>
      </c>
      <c r="I463">
        <v>71</v>
      </c>
      <c r="J463">
        <v>1</v>
      </c>
      <c r="K463">
        <v>0</v>
      </c>
      <c r="L463">
        <v>0</v>
      </c>
      <c r="M463" s="15" t="s">
        <v>344</v>
      </c>
      <c r="Q463" s="2">
        <v>57</v>
      </c>
      <c r="R463" s="2"/>
      <c r="S463">
        <v>26</v>
      </c>
      <c r="T463">
        <v>4</v>
      </c>
      <c r="U463">
        <v>91</v>
      </c>
      <c r="V463">
        <v>70</v>
      </c>
      <c r="W463">
        <v>1955</v>
      </c>
      <c r="X463">
        <v>20.5</v>
      </c>
      <c r="Y463">
        <v>71</v>
      </c>
      <c r="Z463">
        <v>1</v>
      </c>
      <c r="AA463">
        <v>0</v>
      </c>
      <c r="AB463">
        <v>0</v>
      </c>
      <c r="AC463" s="15" t="s">
        <v>344</v>
      </c>
    </row>
    <row r="464" spans="1:29" x14ac:dyDescent="0.25">
      <c r="A464" s="15">
        <v>57</v>
      </c>
      <c r="B464" s="2">
        <v>58</v>
      </c>
      <c r="C464">
        <v>24</v>
      </c>
      <c r="D464">
        <v>4</v>
      </c>
      <c r="E464">
        <v>113</v>
      </c>
      <c r="F464">
        <v>95</v>
      </c>
      <c r="G464">
        <v>2278</v>
      </c>
      <c r="H464">
        <v>15.5</v>
      </c>
      <c r="I464">
        <v>72</v>
      </c>
      <c r="J464">
        <v>0</v>
      </c>
      <c r="K464">
        <v>0</v>
      </c>
      <c r="L464">
        <v>1</v>
      </c>
      <c r="M464" s="15" t="s">
        <v>344</v>
      </c>
      <c r="Q464" s="2">
        <v>58</v>
      </c>
      <c r="R464" s="2"/>
      <c r="S464">
        <v>24</v>
      </c>
      <c r="T464">
        <v>4</v>
      </c>
      <c r="U464">
        <v>113</v>
      </c>
      <c r="V464">
        <v>95</v>
      </c>
      <c r="W464">
        <v>2278</v>
      </c>
      <c r="X464">
        <v>15.5</v>
      </c>
      <c r="Y464">
        <v>72</v>
      </c>
      <c r="Z464">
        <v>0</v>
      </c>
      <c r="AA464">
        <v>0</v>
      </c>
      <c r="AB464">
        <v>1</v>
      </c>
      <c r="AC464" s="15" t="s">
        <v>344</v>
      </c>
    </row>
    <row r="465" spans="1:29" x14ac:dyDescent="0.25">
      <c r="A465" s="15">
        <v>58</v>
      </c>
      <c r="B465" s="2">
        <v>59</v>
      </c>
      <c r="C465">
        <v>25</v>
      </c>
      <c r="D465">
        <v>4</v>
      </c>
      <c r="E465">
        <v>97.5</v>
      </c>
      <c r="F465">
        <v>80</v>
      </c>
      <c r="G465">
        <v>2126</v>
      </c>
      <c r="H465">
        <v>17</v>
      </c>
      <c r="I465">
        <v>72</v>
      </c>
      <c r="J465">
        <v>1</v>
      </c>
      <c r="K465">
        <v>0</v>
      </c>
      <c r="L465">
        <v>0</v>
      </c>
      <c r="M465" s="15" t="s">
        <v>344</v>
      </c>
      <c r="Q465" s="2">
        <v>59</v>
      </c>
      <c r="R465" s="2"/>
      <c r="S465">
        <v>25</v>
      </c>
      <c r="T465">
        <v>4</v>
      </c>
      <c r="U465">
        <v>97.5</v>
      </c>
      <c r="V465">
        <v>80</v>
      </c>
      <c r="W465">
        <v>2126</v>
      </c>
      <c r="X465">
        <v>17</v>
      </c>
      <c r="Y465">
        <v>72</v>
      </c>
      <c r="Z465">
        <v>1</v>
      </c>
      <c r="AA465">
        <v>0</v>
      </c>
      <c r="AB465">
        <v>0</v>
      </c>
      <c r="AC465" s="15" t="s">
        <v>344</v>
      </c>
    </row>
    <row r="466" spans="1:29" x14ac:dyDescent="0.25">
      <c r="A466" s="15">
        <v>59</v>
      </c>
      <c r="B466" s="2">
        <v>60</v>
      </c>
      <c r="C466">
        <v>23</v>
      </c>
      <c r="D466">
        <v>4</v>
      </c>
      <c r="E466">
        <v>97</v>
      </c>
      <c r="F466">
        <v>54</v>
      </c>
      <c r="G466">
        <v>2254</v>
      </c>
      <c r="H466">
        <v>23.5</v>
      </c>
      <c r="I466">
        <v>72</v>
      </c>
      <c r="J466">
        <v>0</v>
      </c>
      <c r="K466">
        <v>1</v>
      </c>
      <c r="L466">
        <v>0</v>
      </c>
      <c r="M466" s="15" t="s">
        <v>344</v>
      </c>
      <c r="Q466" s="2">
        <v>60</v>
      </c>
      <c r="R466" s="2"/>
      <c r="S466">
        <v>23</v>
      </c>
      <c r="T466">
        <v>4</v>
      </c>
      <c r="U466">
        <v>97</v>
      </c>
      <c r="V466">
        <v>54</v>
      </c>
      <c r="W466">
        <v>2254</v>
      </c>
      <c r="X466">
        <v>23.5</v>
      </c>
      <c r="Y466">
        <v>72</v>
      </c>
      <c r="Z466">
        <v>0</v>
      </c>
      <c r="AA466">
        <v>1</v>
      </c>
      <c r="AB466">
        <v>0</v>
      </c>
      <c r="AC466" s="15" t="s">
        <v>344</v>
      </c>
    </row>
    <row r="467" spans="1:29" x14ac:dyDescent="0.25">
      <c r="A467" s="15">
        <v>60</v>
      </c>
      <c r="B467" s="2">
        <v>61</v>
      </c>
      <c r="C467">
        <v>20</v>
      </c>
      <c r="D467">
        <v>4</v>
      </c>
      <c r="E467">
        <v>140</v>
      </c>
      <c r="F467">
        <v>90</v>
      </c>
      <c r="G467">
        <v>2408</v>
      </c>
      <c r="H467">
        <v>19.5</v>
      </c>
      <c r="I467">
        <v>72</v>
      </c>
      <c r="J467">
        <v>1</v>
      </c>
      <c r="K467">
        <v>0</v>
      </c>
      <c r="L467">
        <v>0</v>
      </c>
      <c r="M467" s="15" t="s">
        <v>344</v>
      </c>
      <c r="Q467" s="2">
        <v>61</v>
      </c>
      <c r="R467" s="2"/>
      <c r="S467">
        <v>20</v>
      </c>
      <c r="T467">
        <v>4</v>
      </c>
      <c r="U467">
        <v>140</v>
      </c>
      <c r="V467">
        <v>90</v>
      </c>
      <c r="W467">
        <v>2408</v>
      </c>
      <c r="X467">
        <v>19.5</v>
      </c>
      <c r="Y467">
        <v>72</v>
      </c>
      <c r="Z467">
        <v>1</v>
      </c>
      <c r="AA467">
        <v>0</v>
      </c>
      <c r="AB467">
        <v>0</v>
      </c>
      <c r="AC467" s="15" t="s">
        <v>344</v>
      </c>
    </row>
    <row r="468" spans="1:29" x14ac:dyDescent="0.25">
      <c r="A468" s="15">
        <v>61</v>
      </c>
      <c r="B468" s="2">
        <v>62</v>
      </c>
      <c r="C468">
        <v>21</v>
      </c>
      <c r="D468">
        <v>4</v>
      </c>
      <c r="E468">
        <v>122</v>
      </c>
      <c r="F468">
        <v>86</v>
      </c>
      <c r="G468">
        <v>2226</v>
      </c>
      <c r="H468">
        <v>16.5</v>
      </c>
      <c r="I468">
        <v>72</v>
      </c>
      <c r="J468">
        <v>1</v>
      </c>
      <c r="K468">
        <v>0</v>
      </c>
      <c r="L468">
        <v>0</v>
      </c>
      <c r="M468" s="15" t="s">
        <v>344</v>
      </c>
      <c r="Q468" s="2">
        <v>62</v>
      </c>
      <c r="R468" s="2"/>
      <c r="S468">
        <v>21</v>
      </c>
      <c r="T468">
        <v>4</v>
      </c>
      <c r="U468">
        <v>122</v>
      </c>
      <c r="V468">
        <v>86</v>
      </c>
      <c r="W468">
        <v>2226</v>
      </c>
      <c r="X468">
        <v>16.5</v>
      </c>
      <c r="Y468">
        <v>72</v>
      </c>
      <c r="Z468">
        <v>1</v>
      </c>
      <c r="AA468">
        <v>0</v>
      </c>
      <c r="AB468">
        <v>0</v>
      </c>
      <c r="AC468" s="15" t="s">
        <v>344</v>
      </c>
    </row>
    <row r="469" spans="1:29" x14ac:dyDescent="0.25">
      <c r="A469" s="15">
        <v>62</v>
      </c>
      <c r="B469" s="2">
        <v>63</v>
      </c>
      <c r="C469">
        <v>13</v>
      </c>
      <c r="D469">
        <v>8</v>
      </c>
      <c r="E469">
        <v>350</v>
      </c>
      <c r="F469">
        <v>165</v>
      </c>
      <c r="G469">
        <v>4274</v>
      </c>
      <c r="H469">
        <v>12</v>
      </c>
      <c r="I469">
        <v>72</v>
      </c>
      <c r="J469">
        <v>1</v>
      </c>
      <c r="K469">
        <v>0</v>
      </c>
      <c r="L469">
        <v>0</v>
      </c>
      <c r="M469" s="15" t="s">
        <v>344</v>
      </c>
      <c r="Q469" s="2">
        <v>63</v>
      </c>
      <c r="R469" s="2"/>
      <c r="S469">
        <v>13</v>
      </c>
      <c r="T469">
        <v>8</v>
      </c>
      <c r="U469">
        <v>350</v>
      </c>
      <c r="V469">
        <v>165</v>
      </c>
      <c r="W469">
        <v>4274</v>
      </c>
      <c r="X469">
        <v>12</v>
      </c>
      <c r="Y469">
        <v>72</v>
      </c>
      <c r="Z469">
        <v>1</v>
      </c>
      <c r="AA469">
        <v>0</v>
      </c>
      <c r="AB469">
        <v>0</v>
      </c>
      <c r="AC469" s="15" t="s">
        <v>344</v>
      </c>
    </row>
    <row r="470" spans="1:29" x14ac:dyDescent="0.25">
      <c r="A470" s="15">
        <v>63</v>
      </c>
      <c r="B470" s="2">
        <v>64</v>
      </c>
      <c r="C470">
        <v>14</v>
      </c>
      <c r="D470">
        <v>8</v>
      </c>
      <c r="E470">
        <v>400</v>
      </c>
      <c r="F470">
        <v>175</v>
      </c>
      <c r="G470">
        <v>4385</v>
      </c>
      <c r="H470">
        <v>12</v>
      </c>
      <c r="I470">
        <v>72</v>
      </c>
      <c r="J470">
        <v>1</v>
      </c>
      <c r="K470">
        <v>0</v>
      </c>
      <c r="L470">
        <v>0</v>
      </c>
      <c r="M470" s="15" t="s">
        <v>344</v>
      </c>
      <c r="Q470" s="2">
        <v>64</v>
      </c>
      <c r="R470" s="2"/>
      <c r="S470">
        <v>14</v>
      </c>
      <c r="T470">
        <v>8</v>
      </c>
      <c r="U470">
        <v>400</v>
      </c>
      <c r="V470">
        <v>175</v>
      </c>
      <c r="W470">
        <v>4385</v>
      </c>
      <c r="X470">
        <v>12</v>
      </c>
      <c r="Y470">
        <v>72</v>
      </c>
      <c r="Z470">
        <v>1</v>
      </c>
      <c r="AA470">
        <v>0</v>
      </c>
      <c r="AB470">
        <v>0</v>
      </c>
      <c r="AC470" s="15" t="s">
        <v>344</v>
      </c>
    </row>
    <row r="471" spans="1:29" x14ac:dyDescent="0.25">
      <c r="A471" s="15">
        <v>64</v>
      </c>
      <c r="B471" s="2">
        <v>65</v>
      </c>
      <c r="C471">
        <v>15</v>
      </c>
      <c r="D471">
        <v>8</v>
      </c>
      <c r="E471">
        <v>318</v>
      </c>
      <c r="F471">
        <v>150</v>
      </c>
      <c r="G471">
        <v>4135</v>
      </c>
      <c r="H471">
        <v>13.5</v>
      </c>
      <c r="I471">
        <v>72</v>
      </c>
      <c r="J471">
        <v>1</v>
      </c>
      <c r="K471">
        <v>0</v>
      </c>
      <c r="L471">
        <v>0</v>
      </c>
      <c r="M471" s="15" t="s">
        <v>344</v>
      </c>
      <c r="Q471" s="2">
        <v>65</v>
      </c>
      <c r="R471" s="2"/>
      <c r="S471">
        <v>15</v>
      </c>
      <c r="T471">
        <v>8</v>
      </c>
      <c r="U471">
        <v>318</v>
      </c>
      <c r="V471">
        <v>150</v>
      </c>
      <c r="W471">
        <v>4135</v>
      </c>
      <c r="X471">
        <v>13.5</v>
      </c>
      <c r="Y471">
        <v>72</v>
      </c>
      <c r="Z471">
        <v>1</v>
      </c>
      <c r="AA471">
        <v>0</v>
      </c>
      <c r="AB471">
        <v>0</v>
      </c>
      <c r="AC471" s="15" t="s">
        <v>344</v>
      </c>
    </row>
    <row r="472" spans="1:29" x14ac:dyDescent="0.25">
      <c r="A472" s="15">
        <v>65</v>
      </c>
      <c r="B472" s="2">
        <v>66</v>
      </c>
      <c r="C472">
        <v>14</v>
      </c>
      <c r="D472">
        <v>8</v>
      </c>
      <c r="E472">
        <v>351</v>
      </c>
      <c r="F472">
        <v>153</v>
      </c>
      <c r="G472">
        <v>4129</v>
      </c>
      <c r="H472">
        <v>13</v>
      </c>
      <c r="I472">
        <v>72</v>
      </c>
      <c r="J472">
        <v>1</v>
      </c>
      <c r="K472">
        <v>0</v>
      </c>
      <c r="L472">
        <v>0</v>
      </c>
      <c r="M472" s="15" t="s">
        <v>344</v>
      </c>
      <c r="Q472" s="2">
        <v>66</v>
      </c>
      <c r="R472" s="2"/>
      <c r="S472">
        <v>14</v>
      </c>
      <c r="T472">
        <v>8</v>
      </c>
      <c r="U472">
        <v>351</v>
      </c>
      <c r="V472">
        <v>153</v>
      </c>
      <c r="W472">
        <v>4129</v>
      </c>
      <c r="X472">
        <v>13</v>
      </c>
      <c r="Y472">
        <v>72</v>
      </c>
      <c r="Z472">
        <v>1</v>
      </c>
      <c r="AA472">
        <v>0</v>
      </c>
      <c r="AB472">
        <v>0</v>
      </c>
      <c r="AC472" s="15" t="s">
        <v>344</v>
      </c>
    </row>
    <row r="473" spans="1:29" x14ac:dyDescent="0.25">
      <c r="A473" s="15">
        <v>66</v>
      </c>
      <c r="B473" s="2">
        <v>67</v>
      </c>
      <c r="C473">
        <v>17</v>
      </c>
      <c r="D473">
        <v>8</v>
      </c>
      <c r="E473">
        <v>304</v>
      </c>
      <c r="F473">
        <v>150</v>
      </c>
      <c r="G473">
        <v>3672</v>
      </c>
      <c r="H473">
        <v>11.5</v>
      </c>
      <c r="I473">
        <v>72</v>
      </c>
      <c r="J473">
        <v>1</v>
      </c>
      <c r="K473">
        <v>0</v>
      </c>
      <c r="L473">
        <v>0</v>
      </c>
      <c r="M473" s="15" t="s">
        <v>344</v>
      </c>
      <c r="Q473" s="2">
        <v>67</v>
      </c>
      <c r="R473" s="2"/>
      <c r="S473">
        <v>17</v>
      </c>
      <c r="T473">
        <v>8</v>
      </c>
      <c r="U473">
        <v>304</v>
      </c>
      <c r="V473">
        <v>150</v>
      </c>
      <c r="W473">
        <v>3672</v>
      </c>
      <c r="X473">
        <v>11.5</v>
      </c>
      <c r="Y473">
        <v>72</v>
      </c>
      <c r="Z473">
        <v>1</v>
      </c>
      <c r="AA473">
        <v>0</v>
      </c>
      <c r="AB473">
        <v>0</v>
      </c>
      <c r="AC473" s="15" t="s">
        <v>344</v>
      </c>
    </row>
    <row r="474" spans="1:29" x14ac:dyDescent="0.25">
      <c r="A474" s="15">
        <v>67</v>
      </c>
      <c r="B474" s="2">
        <v>68</v>
      </c>
      <c r="C474">
        <v>11</v>
      </c>
      <c r="D474">
        <v>8</v>
      </c>
      <c r="E474">
        <v>429</v>
      </c>
      <c r="F474">
        <v>208</v>
      </c>
      <c r="G474">
        <v>4633</v>
      </c>
      <c r="H474">
        <v>11</v>
      </c>
      <c r="I474">
        <v>72</v>
      </c>
      <c r="J474">
        <v>1</v>
      </c>
      <c r="K474">
        <v>0</v>
      </c>
      <c r="L474">
        <v>0</v>
      </c>
      <c r="M474" s="15" t="s">
        <v>344</v>
      </c>
      <c r="Q474" s="2">
        <v>68</v>
      </c>
      <c r="R474" s="2"/>
      <c r="S474">
        <v>11</v>
      </c>
      <c r="T474">
        <v>8</v>
      </c>
      <c r="U474">
        <v>429</v>
      </c>
      <c r="V474">
        <v>208</v>
      </c>
      <c r="W474">
        <v>4633</v>
      </c>
      <c r="X474">
        <v>11</v>
      </c>
      <c r="Y474">
        <v>72</v>
      </c>
      <c r="Z474">
        <v>1</v>
      </c>
      <c r="AA474">
        <v>0</v>
      </c>
      <c r="AB474">
        <v>0</v>
      </c>
      <c r="AC474" s="15" t="s">
        <v>344</v>
      </c>
    </row>
    <row r="475" spans="1:29" x14ac:dyDescent="0.25">
      <c r="A475" s="15">
        <v>68</v>
      </c>
      <c r="B475" s="2">
        <v>69</v>
      </c>
      <c r="C475">
        <v>13</v>
      </c>
      <c r="D475">
        <v>8</v>
      </c>
      <c r="E475">
        <v>350</v>
      </c>
      <c r="F475">
        <v>155</v>
      </c>
      <c r="G475">
        <v>4502</v>
      </c>
      <c r="H475">
        <v>13.5</v>
      </c>
      <c r="I475">
        <v>72</v>
      </c>
      <c r="J475">
        <v>1</v>
      </c>
      <c r="K475">
        <v>0</v>
      </c>
      <c r="L475">
        <v>0</v>
      </c>
      <c r="M475" s="15" t="s">
        <v>344</v>
      </c>
      <c r="Q475" s="2">
        <v>69</v>
      </c>
      <c r="R475" s="2"/>
      <c r="S475">
        <v>13</v>
      </c>
      <c r="T475">
        <v>8</v>
      </c>
      <c r="U475">
        <v>350</v>
      </c>
      <c r="V475">
        <v>155</v>
      </c>
      <c r="W475">
        <v>4502</v>
      </c>
      <c r="X475">
        <v>13.5</v>
      </c>
      <c r="Y475">
        <v>72</v>
      </c>
      <c r="Z475">
        <v>1</v>
      </c>
      <c r="AA475">
        <v>0</v>
      </c>
      <c r="AB475">
        <v>0</v>
      </c>
      <c r="AC475" s="15" t="s">
        <v>344</v>
      </c>
    </row>
    <row r="476" spans="1:29" x14ac:dyDescent="0.25">
      <c r="A476" s="15">
        <v>69</v>
      </c>
      <c r="B476" s="2">
        <v>70</v>
      </c>
      <c r="C476">
        <v>12</v>
      </c>
      <c r="D476">
        <v>8</v>
      </c>
      <c r="E476">
        <v>350</v>
      </c>
      <c r="F476">
        <v>160</v>
      </c>
      <c r="G476">
        <v>4456</v>
      </c>
      <c r="H476">
        <v>13.5</v>
      </c>
      <c r="I476">
        <v>72</v>
      </c>
      <c r="J476">
        <v>1</v>
      </c>
      <c r="K476">
        <v>0</v>
      </c>
      <c r="L476">
        <v>0</v>
      </c>
      <c r="M476" s="15" t="s">
        <v>344</v>
      </c>
      <c r="Q476" s="2">
        <v>70</v>
      </c>
      <c r="R476" s="2"/>
      <c r="S476">
        <v>12</v>
      </c>
      <c r="T476">
        <v>8</v>
      </c>
      <c r="U476">
        <v>350</v>
      </c>
      <c r="V476">
        <v>160</v>
      </c>
      <c r="W476">
        <v>4456</v>
      </c>
      <c r="X476">
        <v>13.5</v>
      </c>
      <c r="Y476">
        <v>72</v>
      </c>
      <c r="Z476">
        <v>1</v>
      </c>
      <c r="AA476">
        <v>0</v>
      </c>
      <c r="AB476">
        <v>0</v>
      </c>
      <c r="AC476" s="15" t="s">
        <v>344</v>
      </c>
    </row>
    <row r="477" spans="1:29" x14ac:dyDescent="0.25">
      <c r="A477" s="15">
        <v>70</v>
      </c>
      <c r="B477" s="2">
        <v>71</v>
      </c>
      <c r="C477">
        <v>13</v>
      </c>
      <c r="D477">
        <v>8</v>
      </c>
      <c r="E477">
        <v>400</v>
      </c>
      <c r="F477">
        <v>190</v>
      </c>
      <c r="G477">
        <v>4422</v>
      </c>
      <c r="H477">
        <v>12.5</v>
      </c>
      <c r="I477">
        <v>72</v>
      </c>
      <c r="J477">
        <v>1</v>
      </c>
      <c r="K477">
        <v>0</v>
      </c>
      <c r="L477">
        <v>0</v>
      </c>
      <c r="M477" s="15" t="s">
        <v>344</v>
      </c>
      <c r="Q477" s="2">
        <v>71</v>
      </c>
      <c r="R477" s="2"/>
      <c r="S477">
        <v>13</v>
      </c>
      <c r="T477">
        <v>8</v>
      </c>
      <c r="U477">
        <v>400</v>
      </c>
      <c r="V477">
        <v>190</v>
      </c>
      <c r="W477">
        <v>4422</v>
      </c>
      <c r="X477">
        <v>12.5</v>
      </c>
      <c r="Y477">
        <v>72</v>
      </c>
      <c r="Z477">
        <v>1</v>
      </c>
      <c r="AA477">
        <v>0</v>
      </c>
      <c r="AB477">
        <v>0</v>
      </c>
      <c r="AC477" s="15" t="s">
        <v>344</v>
      </c>
    </row>
    <row r="478" spans="1:29" x14ac:dyDescent="0.25">
      <c r="A478" s="15">
        <v>71</v>
      </c>
      <c r="B478" s="2">
        <v>72</v>
      </c>
      <c r="C478">
        <v>19</v>
      </c>
      <c r="D478">
        <v>3</v>
      </c>
      <c r="E478">
        <v>70</v>
      </c>
      <c r="F478">
        <v>97</v>
      </c>
      <c r="G478">
        <v>2330</v>
      </c>
      <c r="H478">
        <v>13.5</v>
      </c>
      <c r="I478">
        <v>72</v>
      </c>
      <c r="J478">
        <v>0</v>
      </c>
      <c r="K478">
        <v>0</v>
      </c>
      <c r="L478">
        <v>1</v>
      </c>
      <c r="M478" s="15" t="s">
        <v>344</v>
      </c>
      <c r="Q478" s="2">
        <v>72</v>
      </c>
      <c r="R478" s="2"/>
      <c r="S478">
        <v>19</v>
      </c>
      <c r="T478">
        <v>3</v>
      </c>
      <c r="U478">
        <v>70</v>
      </c>
      <c r="V478">
        <v>97</v>
      </c>
      <c r="W478">
        <v>2330</v>
      </c>
      <c r="X478">
        <v>13.5</v>
      </c>
      <c r="Y478">
        <v>72</v>
      </c>
      <c r="Z478">
        <v>0</v>
      </c>
      <c r="AA478">
        <v>0</v>
      </c>
      <c r="AB478">
        <v>1</v>
      </c>
      <c r="AC478" s="15" t="s">
        <v>344</v>
      </c>
    </row>
    <row r="479" spans="1:29" x14ac:dyDescent="0.25">
      <c r="A479" s="15">
        <v>72</v>
      </c>
      <c r="B479" s="2">
        <v>73</v>
      </c>
      <c r="C479">
        <v>15</v>
      </c>
      <c r="D479">
        <v>8</v>
      </c>
      <c r="E479">
        <v>304</v>
      </c>
      <c r="F479">
        <v>150</v>
      </c>
      <c r="G479">
        <v>3892</v>
      </c>
      <c r="H479">
        <v>12.5</v>
      </c>
      <c r="I479">
        <v>72</v>
      </c>
      <c r="J479">
        <v>1</v>
      </c>
      <c r="K479">
        <v>0</v>
      </c>
      <c r="L479">
        <v>0</v>
      </c>
      <c r="M479" s="15" t="s">
        <v>344</v>
      </c>
      <c r="Q479" s="2">
        <v>73</v>
      </c>
      <c r="R479" s="2"/>
      <c r="S479">
        <v>15</v>
      </c>
      <c r="T479">
        <v>8</v>
      </c>
      <c r="U479">
        <v>304</v>
      </c>
      <c r="V479">
        <v>150</v>
      </c>
      <c r="W479">
        <v>3892</v>
      </c>
      <c r="X479">
        <v>12.5</v>
      </c>
      <c r="Y479">
        <v>72</v>
      </c>
      <c r="Z479">
        <v>1</v>
      </c>
      <c r="AA479">
        <v>0</v>
      </c>
      <c r="AB479">
        <v>0</v>
      </c>
      <c r="AC479" s="15" t="s">
        <v>344</v>
      </c>
    </row>
    <row r="480" spans="1:29" x14ac:dyDescent="0.25">
      <c r="A480" s="15">
        <v>73</v>
      </c>
      <c r="B480" s="2">
        <v>74</v>
      </c>
      <c r="C480">
        <v>13</v>
      </c>
      <c r="D480">
        <v>8</v>
      </c>
      <c r="E480">
        <v>307</v>
      </c>
      <c r="F480">
        <v>130</v>
      </c>
      <c r="G480">
        <v>4098</v>
      </c>
      <c r="H480">
        <v>14</v>
      </c>
      <c r="I480">
        <v>72</v>
      </c>
      <c r="J480">
        <v>1</v>
      </c>
      <c r="K480">
        <v>0</v>
      </c>
      <c r="L480">
        <v>0</v>
      </c>
      <c r="M480" s="15" t="s">
        <v>344</v>
      </c>
      <c r="Q480" s="2">
        <v>74</v>
      </c>
      <c r="R480" s="2"/>
      <c r="S480">
        <v>13</v>
      </c>
      <c r="T480">
        <v>8</v>
      </c>
      <c r="U480">
        <v>307</v>
      </c>
      <c r="V480">
        <v>130</v>
      </c>
      <c r="W480">
        <v>4098</v>
      </c>
      <c r="X480">
        <v>14</v>
      </c>
      <c r="Y480">
        <v>72</v>
      </c>
      <c r="Z480">
        <v>1</v>
      </c>
      <c r="AA480">
        <v>0</v>
      </c>
      <c r="AB480">
        <v>0</v>
      </c>
      <c r="AC480" s="15" t="s">
        <v>344</v>
      </c>
    </row>
    <row r="481" spans="1:29" x14ac:dyDescent="0.25">
      <c r="A481" s="15">
        <v>74</v>
      </c>
      <c r="B481" s="2">
        <v>75</v>
      </c>
      <c r="C481">
        <v>13</v>
      </c>
      <c r="D481">
        <v>8</v>
      </c>
      <c r="E481">
        <v>302</v>
      </c>
      <c r="F481">
        <v>140</v>
      </c>
      <c r="G481">
        <v>4294</v>
      </c>
      <c r="H481">
        <v>16</v>
      </c>
      <c r="I481">
        <v>72</v>
      </c>
      <c r="J481">
        <v>1</v>
      </c>
      <c r="K481">
        <v>0</v>
      </c>
      <c r="L481">
        <v>0</v>
      </c>
      <c r="M481" s="15" t="s">
        <v>344</v>
      </c>
      <c r="Q481" s="2">
        <v>75</v>
      </c>
      <c r="R481" s="2"/>
      <c r="S481">
        <v>13</v>
      </c>
      <c r="T481">
        <v>8</v>
      </c>
      <c r="U481">
        <v>302</v>
      </c>
      <c r="V481">
        <v>140</v>
      </c>
      <c r="W481">
        <v>4294</v>
      </c>
      <c r="X481">
        <v>16</v>
      </c>
      <c r="Y481">
        <v>72</v>
      </c>
      <c r="Z481">
        <v>1</v>
      </c>
      <c r="AA481">
        <v>0</v>
      </c>
      <c r="AB481">
        <v>0</v>
      </c>
      <c r="AC481" s="15" t="s">
        <v>344</v>
      </c>
    </row>
    <row r="482" spans="1:29" x14ac:dyDescent="0.25">
      <c r="A482" s="15">
        <v>75</v>
      </c>
      <c r="B482" s="2">
        <v>76</v>
      </c>
      <c r="C482">
        <v>14</v>
      </c>
      <c r="D482">
        <v>8</v>
      </c>
      <c r="E482">
        <v>318</v>
      </c>
      <c r="F482">
        <v>150</v>
      </c>
      <c r="G482">
        <v>4077</v>
      </c>
      <c r="H482">
        <v>14</v>
      </c>
      <c r="I482">
        <v>72</v>
      </c>
      <c r="J482">
        <v>1</v>
      </c>
      <c r="K482">
        <v>0</v>
      </c>
      <c r="L482">
        <v>0</v>
      </c>
      <c r="M482" s="15" t="s">
        <v>344</v>
      </c>
      <c r="Q482" s="2">
        <v>76</v>
      </c>
      <c r="R482" s="2"/>
      <c r="S482">
        <v>14</v>
      </c>
      <c r="T482">
        <v>8</v>
      </c>
      <c r="U482">
        <v>318</v>
      </c>
      <c r="V482">
        <v>150</v>
      </c>
      <c r="W482">
        <v>4077</v>
      </c>
      <c r="X482">
        <v>14</v>
      </c>
      <c r="Y482">
        <v>72</v>
      </c>
      <c r="Z482">
        <v>1</v>
      </c>
      <c r="AA482">
        <v>0</v>
      </c>
      <c r="AB482">
        <v>0</v>
      </c>
      <c r="AC482" s="15" t="s">
        <v>344</v>
      </c>
    </row>
    <row r="483" spans="1:29" x14ac:dyDescent="0.25">
      <c r="A483" s="15">
        <v>76</v>
      </c>
      <c r="B483" s="2">
        <v>77</v>
      </c>
      <c r="C483">
        <v>18</v>
      </c>
      <c r="D483">
        <v>4</v>
      </c>
      <c r="E483">
        <v>121</v>
      </c>
      <c r="F483">
        <v>112</v>
      </c>
      <c r="G483">
        <v>2933</v>
      </c>
      <c r="H483">
        <v>14.5</v>
      </c>
      <c r="I483">
        <v>72</v>
      </c>
      <c r="J483">
        <v>0</v>
      </c>
      <c r="K483">
        <v>1</v>
      </c>
      <c r="L483">
        <v>0</v>
      </c>
      <c r="M483" s="15" t="s">
        <v>344</v>
      </c>
      <c r="Q483" s="2">
        <v>77</v>
      </c>
      <c r="R483" s="2"/>
      <c r="S483">
        <v>18</v>
      </c>
      <c r="T483">
        <v>4</v>
      </c>
      <c r="U483">
        <v>121</v>
      </c>
      <c r="V483">
        <v>112</v>
      </c>
      <c r="W483">
        <v>2933</v>
      </c>
      <c r="X483">
        <v>14.5</v>
      </c>
      <c r="Y483">
        <v>72</v>
      </c>
      <c r="Z483">
        <v>0</v>
      </c>
      <c r="AA483">
        <v>1</v>
      </c>
      <c r="AB483">
        <v>0</v>
      </c>
      <c r="AC483" s="15" t="s">
        <v>344</v>
      </c>
    </row>
    <row r="484" spans="1:29" x14ac:dyDescent="0.25">
      <c r="A484" s="15">
        <v>77</v>
      </c>
      <c r="B484" s="2">
        <v>78</v>
      </c>
      <c r="C484">
        <v>22</v>
      </c>
      <c r="D484">
        <v>4</v>
      </c>
      <c r="E484">
        <v>121</v>
      </c>
      <c r="F484">
        <v>76</v>
      </c>
      <c r="G484">
        <v>2511</v>
      </c>
      <c r="H484">
        <v>18</v>
      </c>
      <c r="I484">
        <v>72</v>
      </c>
      <c r="J484">
        <v>0</v>
      </c>
      <c r="K484">
        <v>1</v>
      </c>
      <c r="L484">
        <v>0</v>
      </c>
      <c r="M484" s="15" t="s">
        <v>344</v>
      </c>
      <c r="Q484" s="2">
        <v>78</v>
      </c>
      <c r="R484" s="2"/>
      <c r="S484">
        <v>22</v>
      </c>
      <c r="T484">
        <v>4</v>
      </c>
      <c r="U484">
        <v>121</v>
      </c>
      <c r="V484">
        <v>76</v>
      </c>
      <c r="W484">
        <v>2511</v>
      </c>
      <c r="X484">
        <v>18</v>
      </c>
      <c r="Y484">
        <v>72</v>
      </c>
      <c r="Z484">
        <v>0</v>
      </c>
      <c r="AA484">
        <v>1</v>
      </c>
      <c r="AB484">
        <v>0</v>
      </c>
      <c r="AC484" s="15" t="s">
        <v>344</v>
      </c>
    </row>
    <row r="485" spans="1:29" x14ac:dyDescent="0.25">
      <c r="A485" s="15">
        <v>78</v>
      </c>
      <c r="B485" s="2">
        <v>79</v>
      </c>
      <c r="C485">
        <v>21</v>
      </c>
      <c r="D485">
        <v>4</v>
      </c>
      <c r="E485">
        <v>120</v>
      </c>
      <c r="F485">
        <v>87</v>
      </c>
      <c r="G485">
        <v>2979</v>
      </c>
      <c r="H485">
        <v>19.5</v>
      </c>
      <c r="I485">
        <v>72</v>
      </c>
      <c r="J485">
        <v>0</v>
      </c>
      <c r="K485">
        <v>1</v>
      </c>
      <c r="L485">
        <v>0</v>
      </c>
      <c r="M485" s="15" t="s">
        <v>344</v>
      </c>
      <c r="Q485" s="2">
        <v>79</v>
      </c>
      <c r="R485" s="2"/>
      <c r="S485">
        <v>21</v>
      </c>
      <c r="T485">
        <v>4</v>
      </c>
      <c r="U485">
        <v>120</v>
      </c>
      <c r="V485">
        <v>87</v>
      </c>
      <c r="W485">
        <v>2979</v>
      </c>
      <c r="X485">
        <v>19.5</v>
      </c>
      <c r="Y485">
        <v>72</v>
      </c>
      <c r="Z485">
        <v>0</v>
      </c>
      <c r="AA485">
        <v>1</v>
      </c>
      <c r="AB485">
        <v>0</v>
      </c>
      <c r="AC485" s="15" t="s">
        <v>344</v>
      </c>
    </row>
    <row r="486" spans="1:29" x14ac:dyDescent="0.25">
      <c r="A486" s="15">
        <v>79</v>
      </c>
      <c r="B486" s="2">
        <v>80</v>
      </c>
      <c r="C486">
        <v>26</v>
      </c>
      <c r="D486">
        <v>4</v>
      </c>
      <c r="E486">
        <v>96</v>
      </c>
      <c r="F486">
        <v>69</v>
      </c>
      <c r="G486">
        <v>2189</v>
      </c>
      <c r="H486">
        <v>18</v>
      </c>
      <c r="I486">
        <v>72</v>
      </c>
      <c r="J486">
        <v>0</v>
      </c>
      <c r="K486">
        <v>1</v>
      </c>
      <c r="L486">
        <v>0</v>
      </c>
      <c r="M486" s="15" t="s">
        <v>344</v>
      </c>
      <c r="Q486" s="2">
        <v>80</v>
      </c>
      <c r="R486" s="2"/>
      <c r="S486">
        <v>26</v>
      </c>
      <c r="T486">
        <v>4</v>
      </c>
      <c r="U486">
        <v>96</v>
      </c>
      <c r="V486">
        <v>69</v>
      </c>
      <c r="W486">
        <v>2189</v>
      </c>
      <c r="X486">
        <v>18</v>
      </c>
      <c r="Y486">
        <v>72</v>
      </c>
      <c r="Z486">
        <v>0</v>
      </c>
      <c r="AA486">
        <v>1</v>
      </c>
      <c r="AB486">
        <v>0</v>
      </c>
      <c r="AC486" s="15" t="s">
        <v>344</v>
      </c>
    </row>
    <row r="487" spans="1:29" x14ac:dyDescent="0.25">
      <c r="A487" s="15">
        <v>80</v>
      </c>
      <c r="B487" s="2">
        <v>81</v>
      </c>
      <c r="C487">
        <v>22</v>
      </c>
      <c r="D487">
        <v>4</v>
      </c>
      <c r="E487">
        <v>122</v>
      </c>
      <c r="F487">
        <v>86</v>
      </c>
      <c r="G487">
        <v>2395</v>
      </c>
      <c r="H487">
        <v>16</v>
      </c>
      <c r="I487">
        <v>72</v>
      </c>
      <c r="J487">
        <v>1</v>
      </c>
      <c r="K487">
        <v>0</v>
      </c>
      <c r="L487">
        <v>0</v>
      </c>
      <c r="M487" s="15" t="s">
        <v>344</v>
      </c>
      <c r="Q487" s="2">
        <v>81</v>
      </c>
      <c r="R487" s="2"/>
      <c r="S487">
        <v>22</v>
      </c>
      <c r="T487">
        <v>4</v>
      </c>
      <c r="U487">
        <v>122</v>
      </c>
      <c r="V487">
        <v>86</v>
      </c>
      <c r="W487">
        <v>2395</v>
      </c>
      <c r="X487">
        <v>16</v>
      </c>
      <c r="Y487">
        <v>72</v>
      </c>
      <c r="Z487">
        <v>1</v>
      </c>
      <c r="AA487">
        <v>0</v>
      </c>
      <c r="AB487">
        <v>0</v>
      </c>
      <c r="AC487" s="15" t="s">
        <v>344</v>
      </c>
    </row>
    <row r="488" spans="1:29" x14ac:dyDescent="0.25">
      <c r="A488" s="15">
        <v>81</v>
      </c>
      <c r="B488" s="2">
        <v>82</v>
      </c>
      <c r="C488">
        <v>28</v>
      </c>
      <c r="D488">
        <v>4</v>
      </c>
      <c r="E488">
        <v>97</v>
      </c>
      <c r="F488">
        <v>92</v>
      </c>
      <c r="G488">
        <v>2288</v>
      </c>
      <c r="H488">
        <v>17</v>
      </c>
      <c r="I488">
        <v>72</v>
      </c>
      <c r="J488">
        <v>0</v>
      </c>
      <c r="K488">
        <v>0</v>
      </c>
      <c r="L488">
        <v>1</v>
      </c>
      <c r="M488" s="15" t="s">
        <v>344</v>
      </c>
      <c r="Q488" s="2">
        <v>82</v>
      </c>
      <c r="R488" s="2"/>
      <c r="S488">
        <v>28</v>
      </c>
      <c r="T488">
        <v>4</v>
      </c>
      <c r="U488">
        <v>97</v>
      </c>
      <c r="V488">
        <v>92</v>
      </c>
      <c r="W488">
        <v>2288</v>
      </c>
      <c r="X488">
        <v>17</v>
      </c>
      <c r="Y488">
        <v>72</v>
      </c>
      <c r="Z488">
        <v>0</v>
      </c>
      <c r="AA488">
        <v>0</v>
      </c>
      <c r="AB488">
        <v>1</v>
      </c>
      <c r="AC488" s="15" t="s">
        <v>344</v>
      </c>
    </row>
    <row r="489" spans="1:29" x14ac:dyDescent="0.25">
      <c r="A489" s="15">
        <v>82</v>
      </c>
      <c r="B489" s="2">
        <v>83</v>
      </c>
      <c r="C489">
        <v>23</v>
      </c>
      <c r="D489">
        <v>4</v>
      </c>
      <c r="E489">
        <v>120</v>
      </c>
      <c r="F489">
        <v>97</v>
      </c>
      <c r="G489">
        <v>2506</v>
      </c>
      <c r="H489">
        <v>14.5</v>
      </c>
      <c r="I489">
        <v>72</v>
      </c>
      <c r="J489">
        <v>0</v>
      </c>
      <c r="K489">
        <v>0</v>
      </c>
      <c r="L489">
        <v>1</v>
      </c>
      <c r="M489" s="15" t="s">
        <v>344</v>
      </c>
      <c r="Q489" s="2">
        <v>83</v>
      </c>
      <c r="R489" s="2"/>
      <c r="S489">
        <v>23</v>
      </c>
      <c r="T489">
        <v>4</v>
      </c>
      <c r="U489">
        <v>120</v>
      </c>
      <c r="V489">
        <v>97</v>
      </c>
      <c r="W489">
        <v>2506</v>
      </c>
      <c r="X489">
        <v>14.5</v>
      </c>
      <c r="Y489">
        <v>72</v>
      </c>
      <c r="Z489">
        <v>0</v>
      </c>
      <c r="AA489">
        <v>0</v>
      </c>
      <c r="AB489">
        <v>1</v>
      </c>
      <c r="AC489" s="15" t="s">
        <v>344</v>
      </c>
    </row>
    <row r="490" spans="1:29" x14ac:dyDescent="0.25">
      <c r="A490" s="15">
        <v>83</v>
      </c>
      <c r="B490" s="2">
        <v>84</v>
      </c>
      <c r="C490">
        <v>28</v>
      </c>
      <c r="D490">
        <v>4</v>
      </c>
      <c r="E490">
        <v>98</v>
      </c>
      <c r="F490">
        <v>80</v>
      </c>
      <c r="G490">
        <v>2164</v>
      </c>
      <c r="H490">
        <v>15</v>
      </c>
      <c r="I490">
        <v>72</v>
      </c>
      <c r="J490">
        <v>1</v>
      </c>
      <c r="K490">
        <v>0</v>
      </c>
      <c r="L490">
        <v>0</v>
      </c>
      <c r="M490" s="15" t="s">
        <v>344</v>
      </c>
      <c r="Q490" s="2">
        <v>84</v>
      </c>
      <c r="R490" s="2"/>
      <c r="S490">
        <v>28</v>
      </c>
      <c r="T490">
        <v>4</v>
      </c>
      <c r="U490">
        <v>98</v>
      </c>
      <c r="V490">
        <v>80</v>
      </c>
      <c r="W490">
        <v>2164</v>
      </c>
      <c r="X490">
        <v>15</v>
      </c>
      <c r="Y490">
        <v>72</v>
      </c>
      <c r="Z490">
        <v>1</v>
      </c>
      <c r="AA490">
        <v>0</v>
      </c>
      <c r="AB490">
        <v>0</v>
      </c>
      <c r="AC490" s="15" t="s">
        <v>344</v>
      </c>
    </row>
    <row r="491" spans="1:29" x14ac:dyDescent="0.25">
      <c r="A491" s="15">
        <v>84</v>
      </c>
      <c r="B491" s="2">
        <v>85</v>
      </c>
      <c r="C491">
        <v>27</v>
      </c>
      <c r="D491">
        <v>4</v>
      </c>
      <c r="E491">
        <v>97</v>
      </c>
      <c r="F491">
        <v>88</v>
      </c>
      <c r="G491">
        <v>2100</v>
      </c>
      <c r="H491">
        <v>16.5</v>
      </c>
      <c r="I491">
        <v>72</v>
      </c>
      <c r="J491">
        <v>0</v>
      </c>
      <c r="K491">
        <v>0</v>
      </c>
      <c r="L491">
        <v>1</v>
      </c>
      <c r="M491" s="15" t="s">
        <v>344</v>
      </c>
      <c r="Q491" s="2">
        <v>85</v>
      </c>
      <c r="R491" s="2"/>
      <c r="S491">
        <v>27</v>
      </c>
      <c r="T491">
        <v>4</v>
      </c>
      <c r="U491">
        <v>97</v>
      </c>
      <c r="V491">
        <v>88</v>
      </c>
      <c r="W491">
        <v>2100</v>
      </c>
      <c r="X491">
        <v>16.5</v>
      </c>
      <c r="Y491">
        <v>72</v>
      </c>
      <c r="Z491">
        <v>0</v>
      </c>
      <c r="AA491">
        <v>0</v>
      </c>
      <c r="AB491">
        <v>1</v>
      </c>
      <c r="AC491" s="15" t="s">
        <v>344</v>
      </c>
    </row>
    <row r="492" spans="1:29" x14ac:dyDescent="0.25">
      <c r="A492" s="15">
        <v>85</v>
      </c>
      <c r="B492" s="2">
        <v>86</v>
      </c>
      <c r="C492">
        <v>13</v>
      </c>
      <c r="D492">
        <v>8</v>
      </c>
      <c r="E492">
        <v>350</v>
      </c>
      <c r="F492">
        <v>175</v>
      </c>
      <c r="G492">
        <v>4100</v>
      </c>
      <c r="H492">
        <v>13</v>
      </c>
      <c r="I492">
        <v>73</v>
      </c>
      <c r="J492">
        <v>1</v>
      </c>
      <c r="K492">
        <v>0</v>
      </c>
      <c r="L492">
        <v>0</v>
      </c>
      <c r="M492" s="15" t="s">
        <v>344</v>
      </c>
      <c r="Q492" s="2">
        <v>86</v>
      </c>
      <c r="R492" s="2"/>
      <c r="S492">
        <v>13</v>
      </c>
      <c r="T492">
        <v>8</v>
      </c>
      <c r="U492">
        <v>350</v>
      </c>
      <c r="V492">
        <v>175</v>
      </c>
      <c r="W492">
        <v>4100</v>
      </c>
      <c r="X492">
        <v>13</v>
      </c>
      <c r="Y492">
        <v>73</v>
      </c>
      <c r="Z492">
        <v>1</v>
      </c>
      <c r="AA492">
        <v>0</v>
      </c>
      <c r="AB492">
        <v>0</v>
      </c>
      <c r="AC492" s="15" t="s">
        <v>344</v>
      </c>
    </row>
    <row r="493" spans="1:29" x14ac:dyDescent="0.25">
      <c r="A493" s="15">
        <v>86</v>
      </c>
      <c r="B493" s="2">
        <v>87</v>
      </c>
      <c r="C493">
        <v>14</v>
      </c>
      <c r="D493">
        <v>8</v>
      </c>
      <c r="E493">
        <v>304</v>
      </c>
      <c r="F493">
        <v>150</v>
      </c>
      <c r="G493">
        <v>3672</v>
      </c>
      <c r="H493">
        <v>11.5</v>
      </c>
      <c r="I493">
        <v>73</v>
      </c>
      <c r="J493">
        <v>1</v>
      </c>
      <c r="K493">
        <v>0</v>
      </c>
      <c r="L493">
        <v>0</v>
      </c>
      <c r="M493" s="15" t="s">
        <v>344</v>
      </c>
      <c r="Q493" s="2">
        <v>87</v>
      </c>
      <c r="R493" s="2"/>
      <c r="S493">
        <v>14</v>
      </c>
      <c r="T493">
        <v>8</v>
      </c>
      <c r="U493">
        <v>304</v>
      </c>
      <c r="V493">
        <v>150</v>
      </c>
      <c r="W493">
        <v>3672</v>
      </c>
      <c r="X493">
        <v>11.5</v>
      </c>
      <c r="Y493">
        <v>73</v>
      </c>
      <c r="Z493">
        <v>1</v>
      </c>
      <c r="AA493">
        <v>0</v>
      </c>
      <c r="AB493">
        <v>0</v>
      </c>
      <c r="AC493" s="15" t="s">
        <v>344</v>
      </c>
    </row>
    <row r="494" spans="1:29" x14ac:dyDescent="0.25">
      <c r="A494" s="15">
        <v>87</v>
      </c>
      <c r="B494" s="2">
        <v>88</v>
      </c>
      <c r="C494">
        <v>13</v>
      </c>
      <c r="D494">
        <v>8</v>
      </c>
      <c r="E494">
        <v>350</v>
      </c>
      <c r="F494">
        <v>145</v>
      </c>
      <c r="G494">
        <v>3988</v>
      </c>
      <c r="H494">
        <v>13</v>
      </c>
      <c r="I494">
        <v>73</v>
      </c>
      <c r="J494">
        <v>1</v>
      </c>
      <c r="K494">
        <v>0</v>
      </c>
      <c r="L494">
        <v>0</v>
      </c>
      <c r="M494" s="15" t="s">
        <v>344</v>
      </c>
      <c r="Q494" s="2">
        <v>88</v>
      </c>
      <c r="R494" s="2"/>
      <c r="S494">
        <v>13</v>
      </c>
      <c r="T494">
        <v>8</v>
      </c>
      <c r="U494">
        <v>350</v>
      </c>
      <c r="V494">
        <v>145</v>
      </c>
      <c r="W494">
        <v>3988</v>
      </c>
      <c r="X494">
        <v>13</v>
      </c>
      <c r="Y494">
        <v>73</v>
      </c>
      <c r="Z494">
        <v>1</v>
      </c>
      <c r="AA494">
        <v>0</v>
      </c>
      <c r="AB494">
        <v>0</v>
      </c>
      <c r="AC494" s="15" t="s">
        <v>344</v>
      </c>
    </row>
    <row r="495" spans="1:29" x14ac:dyDescent="0.25">
      <c r="A495" s="15">
        <v>88</v>
      </c>
      <c r="B495" s="2">
        <v>89</v>
      </c>
      <c r="C495">
        <v>14</v>
      </c>
      <c r="D495">
        <v>8</v>
      </c>
      <c r="E495">
        <v>302</v>
      </c>
      <c r="F495">
        <v>137</v>
      </c>
      <c r="G495">
        <v>4042</v>
      </c>
      <c r="H495">
        <v>14.5</v>
      </c>
      <c r="I495">
        <v>73</v>
      </c>
      <c r="J495">
        <v>1</v>
      </c>
      <c r="K495">
        <v>0</v>
      </c>
      <c r="L495">
        <v>0</v>
      </c>
      <c r="M495" s="15" t="s">
        <v>344</v>
      </c>
      <c r="Q495" s="2">
        <v>89</v>
      </c>
      <c r="R495" s="2"/>
      <c r="S495">
        <v>14</v>
      </c>
      <c r="T495">
        <v>8</v>
      </c>
      <c r="U495">
        <v>302</v>
      </c>
      <c r="V495">
        <v>137</v>
      </c>
      <c r="W495">
        <v>4042</v>
      </c>
      <c r="X495">
        <v>14.5</v>
      </c>
      <c r="Y495">
        <v>73</v>
      </c>
      <c r="Z495">
        <v>1</v>
      </c>
      <c r="AA495">
        <v>0</v>
      </c>
      <c r="AB495">
        <v>0</v>
      </c>
      <c r="AC495" s="15" t="s">
        <v>344</v>
      </c>
    </row>
    <row r="496" spans="1:29" x14ac:dyDescent="0.25">
      <c r="A496" s="15">
        <v>89</v>
      </c>
      <c r="B496" s="2">
        <v>90</v>
      </c>
      <c r="C496">
        <v>15</v>
      </c>
      <c r="D496">
        <v>8</v>
      </c>
      <c r="E496">
        <v>318</v>
      </c>
      <c r="F496">
        <v>150</v>
      </c>
      <c r="G496">
        <v>3777</v>
      </c>
      <c r="H496">
        <v>12.5</v>
      </c>
      <c r="I496">
        <v>73</v>
      </c>
      <c r="J496">
        <v>1</v>
      </c>
      <c r="K496">
        <v>0</v>
      </c>
      <c r="L496">
        <v>0</v>
      </c>
      <c r="M496" s="15" t="s">
        <v>344</v>
      </c>
      <c r="Q496" s="2">
        <v>90</v>
      </c>
      <c r="R496" s="2"/>
      <c r="S496">
        <v>15</v>
      </c>
      <c r="T496">
        <v>8</v>
      </c>
      <c r="U496">
        <v>318</v>
      </c>
      <c r="V496">
        <v>150</v>
      </c>
      <c r="W496">
        <v>3777</v>
      </c>
      <c r="X496">
        <v>12.5</v>
      </c>
      <c r="Y496">
        <v>73</v>
      </c>
      <c r="Z496">
        <v>1</v>
      </c>
      <c r="AA496">
        <v>0</v>
      </c>
      <c r="AB496">
        <v>0</v>
      </c>
      <c r="AC496" s="15" t="s">
        <v>344</v>
      </c>
    </row>
    <row r="497" spans="1:29" x14ac:dyDescent="0.25">
      <c r="A497" s="15">
        <v>90</v>
      </c>
      <c r="B497" s="2">
        <v>91</v>
      </c>
      <c r="C497">
        <v>12</v>
      </c>
      <c r="D497">
        <v>8</v>
      </c>
      <c r="E497">
        <v>429</v>
      </c>
      <c r="F497">
        <v>198</v>
      </c>
      <c r="G497">
        <v>4952</v>
      </c>
      <c r="H497">
        <v>11.5</v>
      </c>
      <c r="I497">
        <v>73</v>
      </c>
      <c r="J497">
        <v>1</v>
      </c>
      <c r="K497">
        <v>0</v>
      </c>
      <c r="L497">
        <v>0</v>
      </c>
      <c r="M497" s="15" t="s">
        <v>344</v>
      </c>
      <c r="Q497" s="2">
        <v>91</v>
      </c>
      <c r="R497" s="2"/>
      <c r="S497">
        <v>12</v>
      </c>
      <c r="T497">
        <v>8</v>
      </c>
      <c r="U497">
        <v>429</v>
      </c>
      <c r="V497">
        <v>198</v>
      </c>
      <c r="W497">
        <v>4952</v>
      </c>
      <c r="X497">
        <v>11.5</v>
      </c>
      <c r="Y497">
        <v>73</v>
      </c>
      <c r="Z497">
        <v>1</v>
      </c>
      <c r="AA497">
        <v>0</v>
      </c>
      <c r="AB497">
        <v>0</v>
      </c>
      <c r="AC497" s="15" t="s">
        <v>344</v>
      </c>
    </row>
    <row r="498" spans="1:29" x14ac:dyDescent="0.25">
      <c r="A498" s="15">
        <v>91</v>
      </c>
      <c r="B498" s="2">
        <v>92</v>
      </c>
      <c r="C498">
        <v>13</v>
      </c>
      <c r="D498">
        <v>8</v>
      </c>
      <c r="E498">
        <v>400</v>
      </c>
      <c r="F498">
        <v>150</v>
      </c>
      <c r="G498">
        <v>4464</v>
      </c>
      <c r="H498">
        <v>12</v>
      </c>
      <c r="I498">
        <v>73</v>
      </c>
      <c r="J498">
        <v>1</v>
      </c>
      <c r="K498">
        <v>0</v>
      </c>
      <c r="L498">
        <v>0</v>
      </c>
      <c r="M498" s="15" t="s">
        <v>344</v>
      </c>
      <c r="Q498" s="2">
        <v>92</v>
      </c>
      <c r="R498" s="2"/>
      <c r="S498">
        <v>13</v>
      </c>
      <c r="T498">
        <v>8</v>
      </c>
      <c r="U498">
        <v>400</v>
      </c>
      <c r="V498">
        <v>150</v>
      </c>
      <c r="W498">
        <v>4464</v>
      </c>
      <c r="X498">
        <v>12</v>
      </c>
      <c r="Y498">
        <v>73</v>
      </c>
      <c r="Z498">
        <v>1</v>
      </c>
      <c r="AA498">
        <v>0</v>
      </c>
      <c r="AB498">
        <v>0</v>
      </c>
      <c r="AC498" s="15" t="s">
        <v>344</v>
      </c>
    </row>
    <row r="499" spans="1:29" x14ac:dyDescent="0.25">
      <c r="A499" s="15">
        <v>92</v>
      </c>
      <c r="B499" s="2">
        <v>93</v>
      </c>
      <c r="C499">
        <v>13</v>
      </c>
      <c r="D499">
        <v>8</v>
      </c>
      <c r="E499">
        <v>351</v>
      </c>
      <c r="F499">
        <v>158</v>
      </c>
      <c r="G499">
        <v>4363</v>
      </c>
      <c r="H499">
        <v>13</v>
      </c>
      <c r="I499">
        <v>73</v>
      </c>
      <c r="J499">
        <v>1</v>
      </c>
      <c r="K499">
        <v>0</v>
      </c>
      <c r="L499">
        <v>0</v>
      </c>
      <c r="M499" s="15" t="s">
        <v>344</v>
      </c>
      <c r="Q499" s="2">
        <v>93</v>
      </c>
      <c r="R499" s="2"/>
      <c r="S499">
        <v>13</v>
      </c>
      <c r="T499">
        <v>8</v>
      </c>
      <c r="U499">
        <v>351</v>
      </c>
      <c r="V499">
        <v>158</v>
      </c>
      <c r="W499">
        <v>4363</v>
      </c>
      <c r="X499">
        <v>13</v>
      </c>
      <c r="Y499">
        <v>73</v>
      </c>
      <c r="Z499">
        <v>1</v>
      </c>
      <c r="AA499">
        <v>0</v>
      </c>
      <c r="AB499">
        <v>0</v>
      </c>
      <c r="AC499" s="15" t="s">
        <v>344</v>
      </c>
    </row>
    <row r="500" spans="1:29" x14ac:dyDescent="0.25">
      <c r="A500" s="15">
        <v>93</v>
      </c>
      <c r="B500" s="2">
        <v>94</v>
      </c>
      <c r="C500">
        <v>14</v>
      </c>
      <c r="D500">
        <v>8</v>
      </c>
      <c r="E500">
        <v>318</v>
      </c>
      <c r="F500">
        <v>150</v>
      </c>
      <c r="G500">
        <v>4237</v>
      </c>
      <c r="H500">
        <v>14.5</v>
      </c>
      <c r="I500">
        <v>73</v>
      </c>
      <c r="J500">
        <v>1</v>
      </c>
      <c r="K500">
        <v>0</v>
      </c>
      <c r="L500">
        <v>0</v>
      </c>
      <c r="M500" s="15" t="s">
        <v>344</v>
      </c>
      <c r="Q500" s="2">
        <v>94</v>
      </c>
      <c r="R500" s="2"/>
      <c r="S500">
        <v>14</v>
      </c>
      <c r="T500">
        <v>8</v>
      </c>
      <c r="U500">
        <v>318</v>
      </c>
      <c r="V500">
        <v>150</v>
      </c>
      <c r="W500">
        <v>4237</v>
      </c>
      <c r="X500">
        <v>14.5</v>
      </c>
      <c r="Y500">
        <v>73</v>
      </c>
      <c r="Z500">
        <v>1</v>
      </c>
      <c r="AA500">
        <v>0</v>
      </c>
      <c r="AB500">
        <v>0</v>
      </c>
      <c r="AC500" s="15" t="s">
        <v>344</v>
      </c>
    </row>
    <row r="501" spans="1:29" x14ac:dyDescent="0.25">
      <c r="A501" s="15">
        <v>94</v>
      </c>
      <c r="B501" s="2">
        <v>95</v>
      </c>
      <c r="C501">
        <v>13</v>
      </c>
      <c r="D501">
        <v>8</v>
      </c>
      <c r="E501">
        <v>440</v>
      </c>
      <c r="F501">
        <v>215</v>
      </c>
      <c r="G501">
        <v>4735</v>
      </c>
      <c r="H501">
        <v>11</v>
      </c>
      <c r="I501">
        <v>73</v>
      </c>
      <c r="J501">
        <v>1</v>
      </c>
      <c r="K501">
        <v>0</v>
      </c>
      <c r="L501">
        <v>0</v>
      </c>
      <c r="M501" s="15" t="s">
        <v>344</v>
      </c>
      <c r="Q501" s="2">
        <v>95</v>
      </c>
      <c r="R501" s="2"/>
      <c r="S501">
        <v>13</v>
      </c>
      <c r="T501">
        <v>8</v>
      </c>
      <c r="U501">
        <v>440</v>
      </c>
      <c r="V501">
        <v>215</v>
      </c>
      <c r="W501">
        <v>4735</v>
      </c>
      <c r="X501">
        <v>11</v>
      </c>
      <c r="Y501">
        <v>73</v>
      </c>
      <c r="Z501">
        <v>1</v>
      </c>
      <c r="AA501">
        <v>0</v>
      </c>
      <c r="AB501">
        <v>0</v>
      </c>
      <c r="AC501" s="15" t="s">
        <v>344</v>
      </c>
    </row>
    <row r="502" spans="1:29" x14ac:dyDescent="0.25">
      <c r="A502" s="15">
        <v>95</v>
      </c>
      <c r="B502" s="2">
        <v>96</v>
      </c>
      <c r="C502">
        <v>12</v>
      </c>
      <c r="D502">
        <v>8</v>
      </c>
      <c r="E502">
        <v>455</v>
      </c>
      <c r="F502">
        <v>225</v>
      </c>
      <c r="G502">
        <v>4951</v>
      </c>
      <c r="H502">
        <v>11</v>
      </c>
      <c r="I502">
        <v>73</v>
      </c>
      <c r="J502">
        <v>1</v>
      </c>
      <c r="K502">
        <v>0</v>
      </c>
      <c r="L502">
        <v>0</v>
      </c>
      <c r="M502" s="15" t="s">
        <v>344</v>
      </c>
      <c r="Q502" s="2">
        <v>96</v>
      </c>
      <c r="R502" s="2"/>
      <c r="S502">
        <v>12</v>
      </c>
      <c r="T502">
        <v>8</v>
      </c>
      <c r="U502">
        <v>455</v>
      </c>
      <c r="V502">
        <v>225</v>
      </c>
      <c r="W502">
        <v>4951</v>
      </c>
      <c r="X502">
        <v>11</v>
      </c>
      <c r="Y502">
        <v>73</v>
      </c>
      <c r="Z502">
        <v>1</v>
      </c>
      <c r="AA502">
        <v>0</v>
      </c>
      <c r="AB502">
        <v>0</v>
      </c>
      <c r="AC502" s="15" t="s">
        <v>344</v>
      </c>
    </row>
    <row r="503" spans="1:29" x14ac:dyDescent="0.25">
      <c r="A503" s="15">
        <v>96</v>
      </c>
      <c r="B503" s="2">
        <v>97</v>
      </c>
      <c r="C503">
        <v>13</v>
      </c>
      <c r="D503">
        <v>8</v>
      </c>
      <c r="E503">
        <v>360</v>
      </c>
      <c r="F503">
        <v>175</v>
      </c>
      <c r="G503">
        <v>3821</v>
      </c>
      <c r="H503">
        <v>11</v>
      </c>
      <c r="I503">
        <v>73</v>
      </c>
      <c r="J503">
        <v>1</v>
      </c>
      <c r="K503">
        <v>0</v>
      </c>
      <c r="L503">
        <v>0</v>
      </c>
      <c r="M503" s="15" t="s">
        <v>344</v>
      </c>
      <c r="Q503" s="2">
        <v>97</v>
      </c>
      <c r="R503" s="2"/>
      <c r="S503">
        <v>13</v>
      </c>
      <c r="T503">
        <v>8</v>
      </c>
      <c r="U503">
        <v>360</v>
      </c>
      <c r="V503">
        <v>175</v>
      </c>
      <c r="W503">
        <v>3821</v>
      </c>
      <c r="X503">
        <v>11</v>
      </c>
      <c r="Y503">
        <v>73</v>
      </c>
      <c r="Z503">
        <v>1</v>
      </c>
      <c r="AA503">
        <v>0</v>
      </c>
      <c r="AB503">
        <v>0</v>
      </c>
      <c r="AC503" s="15" t="s">
        <v>344</v>
      </c>
    </row>
    <row r="504" spans="1:29" x14ac:dyDescent="0.25">
      <c r="A504" s="15">
        <v>97</v>
      </c>
      <c r="B504" s="2">
        <v>98</v>
      </c>
      <c r="C504">
        <v>18</v>
      </c>
      <c r="D504">
        <v>6</v>
      </c>
      <c r="E504">
        <v>225</v>
      </c>
      <c r="F504">
        <v>105</v>
      </c>
      <c r="G504">
        <v>3121</v>
      </c>
      <c r="H504">
        <v>16.5</v>
      </c>
      <c r="I504">
        <v>73</v>
      </c>
      <c r="J504">
        <v>1</v>
      </c>
      <c r="K504">
        <v>0</v>
      </c>
      <c r="L504">
        <v>0</v>
      </c>
      <c r="M504" s="15" t="s">
        <v>344</v>
      </c>
      <c r="Q504" s="2">
        <v>98</v>
      </c>
      <c r="R504" s="2"/>
      <c r="S504">
        <v>18</v>
      </c>
      <c r="T504">
        <v>6</v>
      </c>
      <c r="U504">
        <v>225</v>
      </c>
      <c r="V504">
        <v>105</v>
      </c>
      <c r="W504">
        <v>3121</v>
      </c>
      <c r="X504">
        <v>16.5</v>
      </c>
      <c r="Y504">
        <v>73</v>
      </c>
      <c r="Z504">
        <v>1</v>
      </c>
      <c r="AA504">
        <v>0</v>
      </c>
      <c r="AB504">
        <v>0</v>
      </c>
      <c r="AC504" s="15" t="s">
        <v>344</v>
      </c>
    </row>
    <row r="505" spans="1:29" x14ac:dyDescent="0.25">
      <c r="A505" s="15">
        <v>98</v>
      </c>
      <c r="B505" s="2">
        <v>99</v>
      </c>
      <c r="C505">
        <v>16</v>
      </c>
      <c r="D505">
        <v>6</v>
      </c>
      <c r="E505">
        <v>250</v>
      </c>
      <c r="F505">
        <v>100</v>
      </c>
      <c r="G505">
        <v>3278</v>
      </c>
      <c r="H505">
        <v>18</v>
      </c>
      <c r="I505">
        <v>73</v>
      </c>
      <c r="J505">
        <v>1</v>
      </c>
      <c r="K505">
        <v>0</v>
      </c>
      <c r="L505">
        <v>0</v>
      </c>
      <c r="M505" s="15" t="s">
        <v>344</v>
      </c>
      <c r="Q505" s="2">
        <v>99</v>
      </c>
      <c r="R505" s="2"/>
      <c r="S505">
        <v>16</v>
      </c>
      <c r="T505">
        <v>6</v>
      </c>
      <c r="U505">
        <v>250</v>
      </c>
      <c r="V505">
        <v>100</v>
      </c>
      <c r="W505">
        <v>3278</v>
      </c>
      <c r="X505">
        <v>18</v>
      </c>
      <c r="Y505">
        <v>73</v>
      </c>
      <c r="Z505">
        <v>1</v>
      </c>
      <c r="AA505">
        <v>0</v>
      </c>
      <c r="AB505">
        <v>0</v>
      </c>
      <c r="AC505" s="15" t="s">
        <v>344</v>
      </c>
    </row>
    <row r="506" spans="1:29" x14ac:dyDescent="0.25">
      <c r="A506" s="15">
        <v>99</v>
      </c>
      <c r="B506" s="2">
        <v>100</v>
      </c>
      <c r="C506">
        <v>18</v>
      </c>
      <c r="D506">
        <v>6</v>
      </c>
      <c r="E506">
        <v>232</v>
      </c>
      <c r="F506">
        <v>100</v>
      </c>
      <c r="G506">
        <v>2945</v>
      </c>
      <c r="H506">
        <v>16</v>
      </c>
      <c r="I506">
        <v>73</v>
      </c>
      <c r="J506">
        <v>1</v>
      </c>
      <c r="K506">
        <v>0</v>
      </c>
      <c r="L506">
        <v>0</v>
      </c>
      <c r="M506" s="15" t="s">
        <v>344</v>
      </c>
      <c r="Q506" s="2">
        <v>100</v>
      </c>
      <c r="R506" s="2"/>
      <c r="S506">
        <v>18</v>
      </c>
      <c r="T506">
        <v>6</v>
      </c>
      <c r="U506">
        <v>232</v>
      </c>
      <c r="V506">
        <v>100</v>
      </c>
      <c r="W506">
        <v>2945</v>
      </c>
      <c r="X506">
        <v>16</v>
      </c>
      <c r="Y506">
        <v>73</v>
      </c>
      <c r="Z506">
        <v>1</v>
      </c>
      <c r="AA506">
        <v>0</v>
      </c>
      <c r="AB506">
        <v>0</v>
      </c>
      <c r="AC506" s="15" t="s">
        <v>344</v>
      </c>
    </row>
    <row r="507" spans="1:29" x14ac:dyDescent="0.25">
      <c r="A507" s="15">
        <v>100</v>
      </c>
      <c r="B507" s="2">
        <v>101</v>
      </c>
      <c r="C507">
        <v>18</v>
      </c>
      <c r="D507">
        <v>6</v>
      </c>
      <c r="E507">
        <v>250</v>
      </c>
      <c r="F507">
        <v>88</v>
      </c>
      <c r="G507">
        <v>3021</v>
      </c>
      <c r="H507">
        <v>16.5</v>
      </c>
      <c r="I507">
        <v>73</v>
      </c>
      <c r="J507">
        <v>1</v>
      </c>
      <c r="K507">
        <v>0</v>
      </c>
      <c r="L507">
        <v>0</v>
      </c>
      <c r="M507" s="15" t="s">
        <v>344</v>
      </c>
      <c r="Q507" s="2">
        <v>101</v>
      </c>
      <c r="R507" s="2"/>
      <c r="S507">
        <v>18</v>
      </c>
      <c r="T507">
        <v>6</v>
      </c>
      <c r="U507">
        <v>250</v>
      </c>
      <c r="V507">
        <v>88</v>
      </c>
      <c r="W507">
        <v>3021</v>
      </c>
      <c r="X507">
        <v>16.5</v>
      </c>
      <c r="Y507">
        <v>73</v>
      </c>
      <c r="Z507">
        <v>1</v>
      </c>
      <c r="AA507">
        <v>0</v>
      </c>
      <c r="AB507">
        <v>0</v>
      </c>
      <c r="AC507" s="15" t="s">
        <v>344</v>
      </c>
    </row>
    <row r="508" spans="1:29" x14ac:dyDescent="0.25">
      <c r="A508" s="15">
        <v>101</v>
      </c>
      <c r="B508" s="2">
        <v>102</v>
      </c>
      <c r="C508">
        <v>23</v>
      </c>
      <c r="D508">
        <v>6</v>
      </c>
      <c r="E508">
        <v>198</v>
      </c>
      <c r="F508">
        <v>95</v>
      </c>
      <c r="G508">
        <v>2904</v>
      </c>
      <c r="H508">
        <v>16</v>
      </c>
      <c r="I508">
        <v>73</v>
      </c>
      <c r="J508">
        <v>1</v>
      </c>
      <c r="K508">
        <v>0</v>
      </c>
      <c r="L508">
        <v>0</v>
      </c>
      <c r="M508" s="15" t="s">
        <v>344</v>
      </c>
      <c r="Q508" s="2">
        <v>102</v>
      </c>
      <c r="R508" s="2"/>
      <c r="S508">
        <v>23</v>
      </c>
      <c r="T508">
        <v>6</v>
      </c>
      <c r="U508">
        <v>198</v>
      </c>
      <c r="V508">
        <v>95</v>
      </c>
      <c r="W508">
        <v>2904</v>
      </c>
      <c r="X508">
        <v>16</v>
      </c>
      <c r="Y508">
        <v>73</v>
      </c>
      <c r="Z508">
        <v>1</v>
      </c>
      <c r="AA508">
        <v>0</v>
      </c>
      <c r="AB508">
        <v>0</v>
      </c>
      <c r="AC508" s="15" t="s">
        <v>344</v>
      </c>
    </row>
    <row r="509" spans="1:29" x14ac:dyDescent="0.25">
      <c r="A509" s="15">
        <v>102</v>
      </c>
      <c r="B509" s="2">
        <v>103</v>
      </c>
      <c r="C509">
        <v>26</v>
      </c>
      <c r="D509">
        <v>4</v>
      </c>
      <c r="E509">
        <v>97</v>
      </c>
      <c r="F509">
        <v>46</v>
      </c>
      <c r="G509">
        <v>1950</v>
      </c>
      <c r="H509">
        <v>21</v>
      </c>
      <c r="I509">
        <v>73</v>
      </c>
      <c r="J509">
        <v>0</v>
      </c>
      <c r="K509">
        <v>1</v>
      </c>
      <c r="L509">
        <v>0</v>
      </c>
      <c r="M509" s="15" t="s">
        <v>344</v>
      </c>
      <c r="Q509" s="2">
        <v>103</v>
      </c>
      <c r="R509" s="2"/>
      <c r="S509">
        <v>26</v>
      </c>
      <c r="T509">
        <v>4</v>
      </c>
      <c r="U509">
        <v>97</v>
      </c>
      <c r="V509">
        <v>46</v>
      </c>
      <c r="W509">
        <v>1950</v>
      </c>
      <c r="X509">
        <v>21</v>
      </c>
      <c r="Y509">
        <v>73</v>
      </c>
      <c r="Z509">
        <v>0</v>
      </c>
      <c r="AA509">
        <v>1</v>
      </c>
      <c r="AB509">
        <v>0</v>
      </c>
      <c r="AC509" s="15" t="s">
        <v>344</v>
      </c>
    </row>
    <row r="510" spans="1:29" x14ac:dyDescent="0.25">
      <c r="A510" s="15">
        <v>103</v>
      </c>
      <c r="B510" s="2">
        <v>104</v>
      </c>
      <c r="C510">
        <v>11</v>
      </c>
      <c r="D510">
        <v>8</v>
      </c>
      <c r="E510">
        <v>400</v>
      </c>
      <c r="F510">
        <v>150</v>
      </c>
      <c r="G510">
        <v>4997</v>
      </c>
      <c r="H510">
        <v>14</v>
      </c>
      <c r="I510">
        <v>73</v>
      </c>
      <c r="J510">
        <v>1</v>
      </c>
      <c r="K510">
        <v>0</v>
      </c>
      <c r="L510">
        <v>0</v>
      </c>
      <c r="M510" s="15" t="s">
        <v>344</v>
      </c>
      <c r="Q510" s="2">
        <v>104</v>
      </c>
      <c r="R510" s="2"/>
      <c r="S510">
        <v>11</v>
      </c>
      <c r="T510">
        <v>8</v>
      </c>
      <c r="U510">
        <v>400</v>
      </c>
      <c r="V510">
        <v>150</v>
      </c>
      <c r="W510">
        <v>4997</v>
      </c>
      <c r="X510">
        <v>14</v>
      </c>
      <c r="Y510">
        <v>73</v>
      </c>
      <c r="Z510">
        <v>1</v>
      </c>
      <c r="AA510">
        <v>0</v>
      </c>
      <c r="AB510">
        <v>0</v>
      </c>
      <c r="AC510" s="15" t="s">
        <v>344</v>
      </c>
    </row>
    <row r="511" spans="1:29" x14ac:dyDescent="0.25">
      <c r="A511" s="15">
        <v>104</v>
      </c>
      <c r="B511" s="2">
        <v>105</v>
      </c>
      <c r="C511">
        <v>12</v>
      </c>
      <c r="D511">
        <v>8</v>
      </c>
      <c r="E511">
        <v>400</v>
      </c>
      <c r="F511">
        <v>167</v>
      </c>
      <c r="G511">
        <v>4906</v>
      </c>
      <c r="H511">
        <v>12.5</v>
      </c>
      <c r="I511">
        <v>73</v>
      </c>
      <c r="J511">
        <v>1</v>
      </c>
      <c r="K511">
        <v>0</v>
      </c>
      <c r="L511">
        <v>0</v>
      </c>
      <c r="M511" s="15" t="s">
        <v>344</v>
      </c>
      <c r="Q511" s="2">
        <v>105</v>
      </c>
      <c r="R511" s="2"/>
      <c r="S511">
        <v>12</v>
      </c>
      <c r="T511">
        <v>8</v>
      </c>
      <c r="U511">
        <v>400</v>
      </c>
      <c r="V511">
        <v>167</v>
      </c>
      <c r="W511">
        <v>4906</v>
      </c>
      <c r="X511">
        <v>12.5</v>
      </c>
      <c r="Y511">
        <v>73</v>
      </c>
      <c r="Z511">
        <v>1</v>
      </c>
      <c r="AA511">
        <v>0</v>
      </c>
      <c r="AB511">
        <v>0</v>
      </c>
      <c r="AC511" s="15" t="s">
        <v>344</v>
      </c>
    </row>
    <row r="512" spans="1:29" x14ac:dyDescent="0.25">
      <c r="A512" s="15">
        <v>105</v>
      </c>
      <c r="B512" s="2">
        <v>106</v>
      </c>
      <c r="C512">
        <v>13</v>
      </c>
      <c r="D512">
        <v>8</v>
      </c>
      <c r="E512">
        <v>360</v>
      </c>
      <c r="F512">
        <v>170</v>
      </c>
      <c r="G512">
        <v>4654</v>
      </c>
      <c r="H512">
        <v>13</v>
      </c>
      <c r="I512">
        <v>73</v>
      </c>
      <c r="J512">
        <v>1</v>
      </c>
      <c r="K512">
        <v>0</v>
      </c>
      <c r="L512">
        <v>0</v>
      </c>
      <c r="M512" s="15" t="s">
        <v>344</v>
      </c>
      <c r="Q512" s="2">
        <v>106</v>
      </c>
      <c r="R512" s="2"/>
      <c r="S512">
        <v>13</v>
      </c>
      <c r="T512">
        <v>8</v>
      </c>
      <c r="U512">
        <v>360</v>
      </c>
      <c r="V512">
        <v>170</v>
      </c>
      <c r="W512">
        <v>4654</v>
      </c>
      <c r="X512">
        <v>13</v>
      </c>
      <c r="Y512">
        <v>73</v>
      </c>
      <c r="Z512">
        <v>1</v>
      </c>
      <c r="AA512">
        <v>0</v>
      </c>
      <c r="AB512">
        <v>0</v>
      </c>
      <c r="AC512" s="15" t="s">
        <v>344</v>
      </c>
    </row>
    <row r="513" spans="1:29" x14ac:dyDescent="0.25">
      <c r="A513" s="15">
        <v>106</v>
      </c>
      <c r="B513" s="2">
        <v>107</v>
      </c>
      <c r="C513">
        <v>12</v>
      </c>
      <c r="D513">
        <v>8</v>
      </c>
      <c r="E513">
        <v>350</v>
      </c>
      <c r="F513">
        <v>180</v>
      </c>
      <c r="G513">
        <v>4499</v>
      </c>
      <c r="H513">
        <v>12.5</v>
      </c>
      <c r="I513">
        <v>73</v>
      </c>
      <c r="J513">
        <v>1</v>
      </c>
      <c r="K513">
        <v>0</v>
      </c>
      <c r="L513">
        <v>0</v>
      </c>
      <c r="M513" s="15" t="s">
        <v>344</v>
      </c>
      <c r="Q513" s="2">
        <v>107</v>
      </c>
      <c r="R513" s="2"/>
      <c r="S513">
        <v>12</v>
      </c>
      <c r="T513">
        <v>8</v>
      </c>
      <c r="U513">
        <v>350</v>
      </c>
      <c r="V513">
        <v>180</v>
      </c>
      <c r="W513">
        <v>4499</v>
      </c>
      <c r="X513">
        <v>12.5</v>
      </c>
      <c r="Y513">
        <v>73</v>
      </c>
      <c r="Z513">
        <v>1</v>
      </c>
      <c r="AA513">
        <v>0</v>
      </c>
      <c r="AB513">
        <v>0</v>
      </c>
      <c r="AC513" s="15" t="s">
        <v>344</v>
      </c>
    </row>
    <row r="514" spans="1:29" x14ac:dyDescent="0.25">
      <c r="A514" s="15">
        <v>107</v>
      </c>
      <c r="B514" s="2">
        <v>108</v>
      </c>
      <c r="C514">
        <v>18</v>
      </c>
      <c r="D514">
        <v>6</v>
      </c>
      <c r="E514">
        <v>232</v>
      </c>
      <c r="F514">
        <v>100</v>
      </c>
      <c r="G514">
        <v>2789</v>
      </c>
      <c r="H514">
        <v>15</v>
      </c>
      <c r="I514">
        <v>73</v>
      </c>
      <c r="J514">
        <v>1</v>
      </c>
      <c r="K514">
        <v>0</v>
      </c>
      <c r="L514">
        <v>0</v>
      </c>
      <c r="M514" s="15" t="s">
        <v>344</v>
      </c>
      <c r="Q514" s="2">
        <v>108</v>
      </c>
      <c r="R514" s="2"/>
      <c r="S514">
        <v>18</v>
      </c>
      <c r="T514">
        <v>6</v>
      </c>
      <c r="U514">
        <v>232</v>
      </c>
      <c r="V514">
        <v>100</v>
      </c>
      <c r="W514">
        <v>2789</v>
      </c>
      <c r="X514">
        <v>15</v>
      </c>
      <c r="Y514">
        <v>73</v>
      </c>
      <c r="Z514">
        <v>1</v>
      </c>
      <c r="AA514">
        <v>0</v>
      </c>
      <c r="AB514">
        <v>0</v>
      </c>
      <c r="AC514" s="15" t="s">
        <v>344</v>
      </c>
    </row>
    <row r="515" spans="1:29" x14ac:dyDescent="0.25">
      <c r="A515" s="15">
        <v>108</v>
      </c>
      <c r="B515" s="2">
        <v>109</v>
      </c>
      <c r="C515">
        <v>20</v>
      </c>
      <c r="D515">
        <v>4</v>
      </c>
      <c r="E515">
        <v>97</v>
      </c>
      <c r="F515">
        <v>88</v>
      </c>
      <c r="G515">
        <v>2279</v>
      </c>
      <c r="H515">
        <v>19</v>
      </c>
      <c r="I515">
        <v>73</v>
      </c>
      <c r="J515">
        <v>0</v>
      </c>
      <c r="K515">
        <v>0</v>
      </c>
      <c r="L515">
        <v>1</v>
      </c>
      <c r="M515" s="15" t="s">
        <v>344</v>
      </c>
      <c r="Q515" s="2">
        <v>109</v>
      </c>
      <c r="R515" s="2"/>
      <c r="S515">
        <v>20</v>
      </c>
      <c r="T515">
        <v>4</v>
      </c>
      <c r="U515">
        <v>97</v>
      </c>
      <c r="V515">
        <v>88</v>
      </c>
      <c r="W515">
        <v>2279</v>
      </c>
      <c r="X515">
        <v>19</v>
      </c>
      <c r="Y515">
        <v>73</v>
      </c>
      <c r="Z515">
        <v>0</v>
      </c>
      <c r="AA515">
        <v>0</v>
      </c>
      <c r="AB515">
        <v>1</v>
      </c>
      <c r="AC515" s="15" t="s">
        <v>344</v>
      </c>
    </row>
    <row r="516" spans="1:29" x14ac:dyDescent="0.25">
      <c r="A516" s="15">
        <v>109</v>
      </c>
      <c r="B516" s="2">
        <v>110</v>
      </c>
      <c r="C516">
        <v>21</v>
      </c>
      <c r="D516">
        <v>4</v>
      </c>
      <c r="E516">
        <v>140</v>
      </c>
      <c r="F516">
        <v>72</v>
      </c>
      <c r="G516">
        <v>2401</v>
      </c>
      <c r="H516">
        <v>19.5</v>
      </c>
      <c r="I516">
        <v>73</v>
      </c>
      <c r="J516">
        <v>1</v>
      </c>
      <c r="K516">
        <v>0</v>
      </c>
      <c r="L516">
        <v>0</v>
      </c>
      <c r="M516" s="15" t="s">
        <v>344</v>
      </c>
      <c r="Q516" s="2">
        <v>110</v>
      </c>
      <c r="R516" s="2"/>
      <c r="S516">
        <v>21</v>
      </c>
      <c r="T516">
        <v>4</v>
      </c>
      <c r="U516">
        <v>140</v>
      </c>
      <c r="V516">
        <v>72</v>
      </c>
      <c r="W516">
        <v>2401</v>
      </c>
      <c r="X516">
        <v>19.5</v>
      </c>
      <c r="Y516">
        <v>73</v>
      </c>
      <c r="Z516">
        <v>1</v>
      </c>
      <c r="AA516">
        <v>0</v>
      </c>
      <c r="AB516">
        <v>0</v>
      </c>
      <c r="AC516" s="15" t="s">
        <v>344</v>
      </c>
    </row>
    <row r="517" spans="1:29" x14ac:dyDescent="0.25">
      <c r="A517" s="15">
        <v>110</v>
      </c>
      <c r="B517" s="2">
        <v>111</v>
      </c>
      <c r="C517">
        <v>22</v>
      </c>
      <c r="D517">
        <v>4</v>
      </c>
      <c r="E517">
        <v>108</v>
      </c>
      <c r="F517">
        <v>94</v>
      </c>
      <c r="G517">
        <v>2379</v>
      </c>
      <c r="H517">
        <v>16.5</v>
      </c>
      <c r="I517">
        <v>73</v>
      </c>
      <c r="J517">
        <v>0</v>
      </c>
      <c r="K517">
        <v>0</v>
      </c>
      <c r="L517">
        <v>1</v>
      </c>
      <c r="M517" s="15" t="s">
        <v>344</v>
      </c>
      <c r="Q517" s="2">
        <v>111</v>
      </c>
      <c r="R517" s="2"/>
      <c r="S517">
        <v>22</v>
      </c>
      <c r="T517">
        <v>4</v>
      </c>
      <c r="U517">
        <v>108</v>
      </c>
      <c r="V517">
        <v>94</v>
      </c>
      <c r="W517">
        <v>2379</v>
      </c>
      <c r="X517">
        <v>16.5</v>
      </c>
      <c r="Y517">
        <v>73</v>
      </c>
      <c r="Z517">
        <v>0</v>
      </c>
      <c r="AA517">
        <v>0</v>
      </c>
      <c r="AB517">
        <v>1</v>
      </c>
      <c r="AC517" s="15" t="s">
        <v>344</v>
      </c>
    </row>
    <row r="518" spans="1:29" x14ac:dyDescent="0.25">
      <c r="A518" s="15">
        <v>111</v>
      </c>
      <c r="B518" s="2">
        <v>112</v>
      </c>
      <c r="C518">
        <v>18</v>
      </c>
      <c r="D518">
        <v>3</v>
      </c>
      <c r="E518">
        <v>70</v>
      </c>
      <c r="F518">
        <v>90</v>
      </c>
      <c r="G518">
        <v>2124</v>
      </c>
      <c r="H518">
        <v>13.5</v>
      </c>
      <c r="I518">
        <v>73</v>
      </c>
      <c r="J518">
        <v>0</v>
      </c>
      <c r="K518">
        <v>0</v>
      </c>
      <c r="L518">
        <v>1</v>
      </c>
      <c r="M518" s="15" t="s">
        <v>344</v>
      </c>
      <c r="Q518" s="2">
        <v>112</v>
      </c>
      <c r="R518" s="2"/>
      <c r="S518">
        <v>18</v>
      </c>
      <c r="T518">
        <v>3</v>
      </c>
      <c r="U518">
        <v>70</v>
      </c>
      <c r="V518">
        <v>90</v>
      </c>
      <c r="W518">
        <v>2124</v>
      </c>
      <c r="X518">
        <v>13.5</v>
      </c>
      <c r="Y518">
        <v>73</v>
      </c>
      <c r="Z518">
        <v>0</v>
      </c>
      <c r="AA518">
        <v>0</v>
      </c>
      <c r="AB518">
        <v>1</v>
      </c>
      <c r="AC518" s="15" t="s">
        <v>344</v>
      </c>
    </row>
    <row r="519" spans="1:29" x14ac:dyDescent="0.25">
      <c r="A519" s="15">
        <v>112</v>
      </c>
      <c r="B519" s="2">
        <v>113</v>
      </c>
      <c r="C519">
        <v>19</v>
      </c>
      <c r="D519">
        <v>4</v>
      </c>
      <c r="E519">
        <v>122</v>
      </c>
      <c r="F519">
        <v>85</v>
      </c>
      <c r="G519">
        <v>2310</v>
      </c>
      <c r="H519">
        <v>18.5</v>
      </c>
      <c r="I519">
        <v>73</v>
      </c>
      <c r="J519">
        <v>1</v>
      </c>
      <c r="K519">
        <v>0</v>
      </c>
      <c r="L519">
        <v>0</v>
      </c>
      <c r="M519" s="15" t="s">
        <v>344</v>
      </c>
      <c r="Q519" s="2">
        <v>113</v>
      </c>
      <c r="R519" s="2"/>
      <c r="S519">
        <v>19</v>
      </c>
      <c r="T519">
        <v>4</v>
      </c>
      <c r="U519">
        <v>122</v>
      </c>
      <c r="V519">
        <v>85</v>
      </c>
      <c r="W519">
        <v>2310</v>
      </c>
      <c r="X519">
        <v>18.5</v>
      </c>
      <c r="Y519">
        <v>73</v>
      </c>
      <c r="Z519">
        <v>1</v>
      </c>
      <c r="AA519">
        <v>0</v>
      </c>
      <c r="AB519">
        <v>0</v>
      </c>
      <c r="AC519" s="15" t="s">
        <v>344</v>
      </c>
    </row>
    <row r="520" spans="1:29" x14ac:dyDescent="0.25">
      <c r="A520" s="15">
        <v>113</v>
      </c>
      <c r="B520" s="2">
        <v>114</v>
      </c>
      <c r="C520">
        <v>21</v>
      </c>
      <c r="D520">
        <v>6</v>
      </c>
      <c r="E520">
        <v>155</v>
      </c>
      <c r="F520">
        <v>107</v>
      </c>
      <c r="G520">
        <v>2472</v>
      </c>
      <c r="H520">
        <v>14</v>
      </c>
      <c r="I520">
        <v>73</v>
      </c>
      <c r="J520">
        <v>1</v>
      </c>
      <c r="K520">
        <v>0</v>
      </c>
      <c r="L520">
        <v>0</v>
      </c>
      <c r="M520" s="15" t="s">
        <v>344</v>
      </c>
      <c r="Q520" s="2">
        <v>114</v>
      </c>
      <c r="R520" s="2"/>
      <c r="S520">
        <v>21</v>
      </c>
      <c r="T520">
        <v>6</v>
      </c>
      <c r="U520">
        <v>155</v>
      </c>
      <c r="V520">
        <v>107</v>
      </c>
      <c r="W520">
        <v>2472</v>
      </c>
      <c r="X520">
        <v>14</v>
      </c>
      <c r="Y520">
        <v>73</v>
      </c>
      <c r="Z520">
        <v>1</v>
      </c>
      <c r="AA520">
        <v>0</v>
      </c>
      <c r="AB520">
        <v>0</v>
      </c>
      <c r="AC520" s="15" t="s">
        <v>344</v>
      </c>
    </row>
    <row r="521" spans="1:29" x14ac:dyDescent="0.25">
      <c r="A521" s="15">
        <v>114</v>
      </c>
      <c r="B521" s="2">
        <v>115</v>
      </c>
      <c r="C521">
        <v>26</v>
      </c>
      <c r="D521">
        <v>4</v>
      </c>
      <c r="E521">
        <v>98</v>
      </c>
      <c r="F521">
        <v>90</v>
      </c>
      <c r="G521">
        <v>2265</v>
      </c>
      <c r="H521">
        <v>15.5</v>
      </c>
      <c r="I521">
        <v>73</v>
      </c>
      <c r="J521">
        <v>0</v>
      </c>
      <c r="K521">
        <v>1</v>
      </c>
      <c r="L521">
        <v>0</v>
      </c>
      <c r="M521" s="15" t="s">
        <v>344</v>
      </c>
      <c r="Q521" s="2">
        <v>115</v>
      </c>
      <c r="R521" s="2"/>
      <c r="S521">
        <v>26</v>
      </c>
      <c r="T521">
        <v>4</v>
      </c>
      <c r="U521">
        <v>98</v>
      </c>
      <c r="V521">
        <v>90</v>
      </c>
      <c r="W521">
        <v>2265</v>
      </c>
      <c r="X521">
        <v>15.5</v>
      </c>
      <c r="Y521">
        <v>73</v>
      </c>
      <c r="Z521">
        <v>0</v>
      </c>
      <c r="AA521">
        <v>1</v>
      </c>
      <c r="AB521">
        <v>0</v>
      </c>
      <c r="AC521" s="15" t="s">
        <v>344</v>
      </c>
    </row>
    <row r="522" spans="1:29" x14ac:dyDescent="0.25">
      <c r="A522" s="15">
        <v>115</v>
      </c>
      <c r="B522" s="2">
        <v>116</v>
      </c>
      <c r="C522">
        <v>15</v>
      </c>
      <c r="D522">
        <v>8</v>
      </c>
      <c r="E522">
        <v>350</v>
      </c>
      <c r="F522">
        <v>145</v>
      </c>
      <c r="G522">
        <v>4082</v>
      </c>
      <c r="H522">
        <v>13</v>
      </c>
      <c r="I522">
        <v>73</v>
      </c>
      <c r="J522">
        <v>1</v>
      </c>
      <c r="K522">
        <v>0</v>
      </c>
      <c r="L522">
        <v>0</v>
      </c>
      <c r="M522" s="15" t="s">
        <v>344</v>
      </c>
      <c r="Q522" s="2">
        <v>116</v>
      </c>
      <c r="R522" s="2"/>
      <c r="S522">
        <v>15</v>
      </c>
      <c r="T522">
        <v>8</v>
      </c>
      <c r="U522">
        <v>350</v>
      </c>
      <c r="V522">
        <v>145</v>
      </c>
      <c r="W522">
        <v>4082</v>
      </c>
      <c r="X522">
        <v>13</v>
      </c>
      <c r="Y522">
        <v>73</v>
      </c>
      <c r="Z522">
        <v>1</v>
      </c>
      <c r="AA522">
        <v>0</v>
      </c>
      <c r="AB522">
        <v>0</v>
      </c>
      <c r="AC522" s="15" t="s">
        <v>344</v>
      </c>
    </row>
    <row r="523" spans="1:29" x14ac:dyDescent="0.25">
      <c r="A523" s="15">
        <v>116</v>
      </c>
      <c r="B523" s="2">
        <v>117</v>
      </c>
      <c r="C523">
        <v>16</v>
      </c>
      <c r="D523">
        <v>8</v>
      </c>
      <c r="E523">
        <v>400</v>
      </c>
      <c r="F523">
        <v>230</v>
      </c>
      <c r="G523">
        <v>4278</v>
      </c>
      <c r="H523">
        <v>9.5</v>
      </c>
      <c r="I523">
        <v>73</v>
      </c>
      <c r="J523">
        <v>1</v>
      </c>
      <c r="K523">
        <v>0</v>
      </c>
      <c r="L523">
        <v>0</v>
      </c>
      <c r="M523" s="15" t="s">
        <v>344</v>
      </c>
      <c r="Q523" s="2">
        <v>117</v>
      </c>
      <c r="R523" s="2"/>
      <c r="S523">
        <v>16</v>
      </c>
      <c r="T523">
        <v>8</v>
      </c>
      <c r="U523">
        <v>400</v>
      </c>
      <c r="V523">
        <v>230</v>
      </c>
      <c r="W523">
        <v>4278</v>
      </c>
      <c r="X523">
        <v>9.5</v>
      </c>
      <c r="Y523">
        <v>73</v>
      </c>
      <c r="Z523">
        <v>1</v>
      </c>
      <c r="AA523">
        <v>0</v>
      </c>
      <c r="AB523">
        <v>0</v>
      </c>
      <c r="AC523" s="15" t="s">
        <v>344</v>
      </c>
    </row>
    <row r="524" spans="1:29" x14ac:dyDescent="0.25">
      <c r="A524" s="15">
        <v>117</v>
      </c>
      <c r="B524" s="2">
        <v>118</v>
      </c>
      <c r="C524">
        <v>29</v>
      </c>
      <c r="D524">
        <v>4</v>
      </c>
      <c r="E524">
        <v>68</v>
      </c>
      <c r="F524">
        <v>49</v>
      </c>
      <c r="G524">
        <v>1867</v>
      </c>
      <c r="H524">
        <v>19.5</v>
      </c>
      <c r="I524">
        <v>73</v>
      </c>
      <c r="J524">
        <v>0</v>
      </c>
      <c r="K524">
        <v>1</v>
      </c>
      <c r="L524">
        <v>0</v>
      </c>
      <c r="M524" s="15" t="s">
        <v>344</v>
      </c>
      <c r="Q524" s="2">
        <v>118</v>
      </c>
      <c r="R524" s="2"/>
      <c r="S524">
        <v>29</v>
      </c>
      <c r="T524">
        <v>4</v>
      </c>
      <c r="U524">
        <v>68</v>
      </c>
      <c r="V524">
        <v>49</v>
      </c>
      <c r="W524">
        <v>1867</v>
      </c>
      <c r="X524">
        <v>19.5</v>
      </c>
      <c r="Y524">
        <v>73</v>
      </c>
      <c r="Z524">
        <v>0</v>
      </c>
      <c r="AA524">
        <v>1</v>
      </c>
      <c r="AB524">
        <v>0</v>
      </c>
      <c r="AC524" s="15" t="s">
        <v>344</v>
      </c>
    </row>
    <row r="525" spans="1:29" x14ac:dyDescent="0.25">
      <c r="A525" s="15">
        <v>118</v>
      </c>
      <c r="B525" s="2">
        <v>119</v>
      </c>
      <c r="C525">
        <v>24</v>
      </c>
      <c r="D525">
        <v>4</v>
      </c>
      <c r="E525">
        <v>116</v>
      </c>
      <c r="F525">
        <v>75</v>
      </c>
      <c r="G525">
        <v>2158</v>
      </c>
      <c r="H525">
        <v>15.5</v>
      </c>
      <c r="I525">
        <v>73</v>
      </c>
      <c r="J525">
        <v>0</v>
      </c>
      <c r="K525">
        <v>1</v>
      </c>
      <c r="L525">
        <v>0</v>
      </c>
      <c r="M525" s="15" t="s">
        <v>344</v>
      </c>
      <c r="Q525" s="2">
        <v>119</v>
      </c>
      <c r="R525" s="2"/>
      <c r="S525">
        <v>24</v>
      </c>
      <c r="T525">
        <v>4</v>
      </c>
      <c r="U525">
        <v>116</v>
      </c>
      <c r="V525">
        <v>75</v>
      </c>
      <c r="W525">
        <v>2158</v>
      </c>
      <c r="X525">
        <v>15.5</v>
      </c>
      <c r="Y525">
        <v>73</v>
      </c>
      <c r="Z525">
        <v>0</v>
      </c>
      <c r="AA525">
        <v>1</v>
      </c>
      <c r="AB525">
        <v>0</v>
      </c>
      <c r="AC525" s="15" t="s">
        <v>344</v>
      </c>
    </row>
    <row r="526" spans="1:29" x14ac:dyDescent="0.25">
      <c r="A526" s="15">
        <v>119</v>
      </c>
      <c r="B526" s="2">
        <v>120</v>
      </c>
      <c r="C526">
        <v>20</v>
      </c>
      <c r="D526">
        <v>4</v>
      </c>
      <c r="E526">
        <v>114</v>
      </c>
      <c r="F526">
        <v>91</v>
      </c>
      <c r="G526">
        <v>2582</v>
      </c>
      <c r="H526">
        <v>14</v>
      </c>
      <c r="I526">
        <v>73</v>
      </c>
      <c r="J526">
        <v>0</v>
      </c>
      <c r="K526">
        <v>1</v>
      </c>
      <c r="L526">
        <v>0</v>
      </c>
      <c r="M526" s="15" t="s">
        <v>344</v>
      </c>
      <c r="Q526" s="2">
        <v>120</v>
      </c>
      <c r="R526" s="2"/>
      <c r="S526">
        <v>20</v>
      </c>
      <c r="T526">
        <v>4</v>
      </c>
      <c r="U526">
        <v>114</v>
      </c>
      <c r="V526">
        <v>91</v>
      </c>
      <c r="W526">
        <v>2582</v>
      </c>
      <c r="X526">
        <v>14</v>
      </c>
      <c r="Y526">
        <v>73</v>
      </c>
      <c r="Z526">
        <v>0</v>
      </c>
      <c r="AA526">
        <v>1</v>
      </c>
      <c r="AB526">
        <v>0</v>
      </c>
      <c r="AC526" s="15" t="s">
        <v>344</v>
      </c>
    </row>
    <row r="527" spans="1:29" x14ac:dyDescent="0.25">
      <c r="A527" s="15">
        <v>120</v>
      </c>
      <c r="B527" s="2">
        <v>121</v>
      </c>
      <c r="C527">
        <v>19</v>
      </c>
      <c r="D527">
        <v>4</v>
      </c>
      <c r="E527">
        <v>121</v>
      </c>
      <c r="F527">
        <v>112</v>
      </c>
      <c r="G527">
        <v>2868</v>
      </c>
      <c r="H527">
        <v>15.5</v>
      </c>
      <c r="I527">
        <v>73</v>
      </c>
      <c r="J527">
        <v>0</v>
      </c>
      <c r="K527">
        <v>1</v>
      </c>
      <c r="L527">
        <v>0</v>
      </c>
      <c r="M527" s="15" t="s">
        <v>344</v>
      </c>
      <c r="Q527" s="2">
        <v>121</v>
      </c>
      <c r="R527" s="2"/>
      <c r="S527">
        <v>19</v>
      </c>
      <c r="T527">
        <v>4</v>
      </c>
      <c r="U527">
        <v>121</v>
      </c>
      <c r="V527">
        <v>112</v>
      </c>
      <c r="W527">
        <v>2868</v>
      </c>
      <c r="X527">
        <v>15.5</v>
      </c>
      <c r="Y527">
        <v>73</v>
      </c>
      <c r="Z527">
        <v>0</v>
      </c>
      <c r="AA527">
        <v>1</v>
      </c>
      <c r="AB527">
        <v>0</v>
      </c>
      <c r="AC527" s="15" t="s">
        <v>344</v>
      </c>
    </row>
    <row r="528" spans="1:29" x14ac:dyDescent="0.25">
      <c r="A528" s="15">
        <v>121</v>
      </c>
      <c r="B528" s="2">
        <v>122</v>
      </c>
      <c r="C528">
        <v>15</v>
      </c>
      <c r="D528">
        <v>8</v>
      </c>
      <c r="E528">
        <v>318</v>
      </c>
      <c r="F528">
        <v>150</v>
      </c>
      <c r="G528">
        <v>3399</v>
      </c>
      <c r="H528">
        <v>11</v>
      </c>
      <c r="I528">
        <v>73</v>
      </c>
      <c r="J528">
        <v>1</v>
      </c>
      <c r="K528">
        <v>0</v>
      </c>
      <c r="L528">
        <v>0</v>
      </c>
      <c r="M528" s="15" t="s">
        <v>344</v>
      </c>
      <c r="Q528" s="2">
        <v>122</v>
      </c>
      <c r="R528" s="2"/>
      <c r="S528">
        <v>15</v>
      </c>
      <c r="T528">
        <v>8</v>
      </c>
      <c r="U528">
        <v>318</v>
      </c>
      <c r="V528">
        <v>150</v>
      </c>
      <c r="W528">
        <v>3399</v>
      </c>
      <c r="X528">
        <v>11</v>
      </c>
      <c r="Y528">
        <v>73</v>
      </c>
      <c r="Z528">
        <v>1</v>
      </c>
      <c r="AA528">
        <v>0</v>
      </c>
      <c r="AB528">
        <v>0</v>
      </c>
      <c r="AC528" s="15" t="s">
        <v>344</v>
      </c>
    </row>
    <row r="529" spans="1:29" x14ac:dyDescent="0.25">
      <c r="A529" s="15">
        <v>122</v>
      </c>
      <c r="B529" s="2">
        <v>123</v>
      </c>
      <c r="C529">
        <v>24</v>
      </c>
      <c r="D529">
        <v>4</v>
      </c>
      <c r="E529">
        <v>121</v>
      </c>
      <c r="F529">
        <v>110</v>
      </c>
      <c r="G529">
        <v>2660</v>
      </c>
      <c r="H529">
        <v>14</v>
      </c>
      <c r="I529">
        <v>73</v>
      </c>
      <c r="J529">
        <v>0</v>
      </c>
      <c r="K529">
        <v>1</v>
      </c>
      <c r="L529">
        <v>0</v>
      </c>
      <c r="M529" s="15" t="s">
        <v>344</v>
      </c>
      <c r="Q529" s="2">
        <v>123</v>
      </c>
      <c r="R529" s="2"/>
      <c r="S529">
        <v>24</v>
      </c>
      <c r="T529">
        <v>4</v>
      </c>
      <c r="U529">
        <v>121</v>
      </c>
      <c r="V529">
        <v>110</v>
      </c>
      <c r="W529">
        <v>2660</v>
      </c>
      <c r="X529">
        <v>14</v>
      </c>
      <c r="Y529">
        <v>73</v>
      </c>
      <c r="Z529">
        <v>0</v>
      </c>
      <c r="AA529">
        <v>1</v>
      </c>
      <c r="AB529">
        <v>0</v>
      </c>
      <c r="AC529" s="15" t="s">
        <v>344</v>
      </c>
    </row>
    <row r="530" spans="1:29" x14ac:dyDescent="0.25">
      <c r="A530" s="15">
        <v>123</v>
      </c>
      <c r="B530" s="2">
        <v>124</v>
      </c>
      <c r="C530">
        <v>20</v>
      </c>
      <c r="D530">
        <v>6</v>
      </c>
      <c r="E530">
        <v>156</v>
      </c>
      <c r="F530">
        <v>122</v>
      </c>
      <c r="G530">
        <v>2807</v>
      </c>
      <c r="H530">
        <v>13.5</v>
      </c>
      <c r="I530">
        <v>73</v>
      </c>
      <c r="J530">
        <v>0</v>
      </c>
      <c r="K530">
        <v>0</v>
      </c>
      <c r="L530">
        <v>1</v>
      </c>
      <c r="M530" s="15" t="s">
        <v>344</v>
      </c>
      <c r="Q530" s="2">
        <v>124</v>
      </c>
      <c r="R530" s="2"/>
      <c r="S530">
        <v>20</v>
      </c>
      <c r="T530">
        <v>6</v>
      </c>
      <c r="U530">
        <v>156</v>
      </c>
      <c r="V530">
        <v>122</v>
      </c>
      <c r="W530">
        <v>2807</v>
      </c>
      <c r="X530">
        <v>13.5</v>
      </c>
      <c r="Y530">
        <v>73</v>
      </c>
      <c r="Z530">
        <v>0</v>
      </c>
      <c r="AA530">
        <v>0</v>
      </c>
      <c r="AB530">
        <v>1</v>
      </c>
      <c r="AC530" s="15" t="s">
        <v>344</v>
      </c>
    </row>
    <row r="531" spans="1:29" x14ac:dyDescent="0.25">
      <c r="A531" s="15">
        <v>124</v>
      </c>
      <c r="B531" s="2">
        <v>125</v>
      </c>
      <c r="C531">
        <v>11</v>
      </c>
      <c r="D531">
        <v>8</v>
      </c>
      <c r="E531">
        <v>350</v>
      </c>
      <c r="F531">
        <v>180</v>
      </c>
      <c r="G531">
        <v>3664</v>
      </c>
      <c r="H531">
        <v>11</v>
      </c>
      <c r="I531">
        <v>73</v>
      </c>
      <c r="J531">
        <v>1</v>
      </c>
      <c r="K531">
        <v>0</v>
      </c>
      <c r="L531">
        <v>0</v>
      </c>
      <c r="M531" s="15" t="s">
        <v>344</v>
      </c>
      <c r="Q531" s="2">
        <v>125</v>
      </c>
      <c r="R531" s="2"/>
      <c r="S531">
        <v>11</v>
      </c>
      <c r="T531">
        <v>8</v>
      </c>
      <c r="U531">
        <v>350</v>
      </c>
      <c r="V531">
        <v>180</v>
      </c>
      <c r="W531">
        <v>3664</v>
      </c>
      <c r="X531">
        <v>11</v>
      </c>
      <c r="Y531">
        <v>73</v>
      </c>
      <c r="Z531">
        <v>1</v>
      </c>
      <c r="AA531">
        <v>0</v>
      </c>
      <c r="AB531">
        <v>0</v>
      </c>
      <c r="AC531" s="15" t="s">
        <v>344</v>
      </c>
    </row>
    <row r="532" spans="1:29" x14ac:dyDescent="0.25">
      <c r="A532" s="15">
        <v>125</v>
      </c>
      <c r="B532" s="2">
        <v>126</v>
      </c>
      <c r="C532">
        <v>20</v>
      </c>
      <c r="D532">
        <v>6</v>
      </c>
      <c r="E532">
        <v>198</v>
      </c>
      <c r="F532">
        <v>95</v>
      </c>
      <c r="G532">
        <v>3102</v>
      </c>
      <c r="H532">
        <v>16.5</v>
      </c>
      <c r="I532">
        <v>74</v>
      </c>
      <c r="J532">
        <v>1</v>
      </c>
      <c r="K532">
        <v>0</v>
      </c>
      <c r="L532">
        <v>0</v>
      </c>
      <c r="M532" s="15" t="s">
        <v>344</v>
      </c>
      <c r="Q532" s="2">
        <v>126</v>
      </c>
      <c r="R532" s="2"/>
      <c r="S532">
        <v>20</v>
      </c>
      <c r="T532">
        <v>6</v>
      </c>
      <c r="U532">
        <v>198</v>
      </c>
      <c r="V532">
        <v>95</v>
      </c>
      <c r="W532">
        <v>3102</v>
      </c>
      <c r="X532">
        <v>16.5</v>
      </c>
      <c r="Y532">
        <v>74</v>
      </c>
      <c r="Z532">
        <v>1</v>
      </c>
      <c r="AA532">
        <v>0</v>
      </c>
      <c r="AB532">
        <v>0</v>
      </c>
      <c r="AC532" s="15" t="s">
        <v>344</v>
      </c>
    </row>
    <row r="533" spans="1:29" x14ac:dyDescent="0.25">
      <c r="A533" s="15">
        <v>126</v>
      </c>
      <c r="B533" s="2">
        <v>128</v>
      </c>
      <c r="C533">
        <v>19</v>
      </c>
      <c r="D533">
        <v>6</v>
      </c>
      <c r="E533">
        <v>232</v>
      </c>
      <c r="F533">
        <v>100</v>
      </c>
      <c r="G533">
        <v>2901</v>
      </c>
      <c r="H533">
        <v>16</v>
      </c>
      <c r="I533">
        <v>74</v>
      </c>
      <c r="J533">
        <v>1</v>
      </c>
      <c r="K533">
        <v>0</v>
      </c>
      <c r="L533">
        <v>0</v>
      </c>
      <c r="M533" s="15" t="s">
        <v>344</v>
      </c>
      <c r="Q533" s="2">
        <v>128</v>
      </c>
      <c r="R533" s="2"/>
      <c r="S533">
        <v>19</v>
      </c>
      <c r="T533">
        <v>6</v>
      </c>
      <c r="U533">
        <v>232</v>
      </c>
      <c r="V533">
        <v>100</v>
      </c>
      <c r="W533">
        <v>2901</v>
      </c>
      <c r="X533">
        <v>16</v>
      </c>
      <c r="Y533">
        <v>74</v>
      </c>
      <c r="Z533">
        <v>1</v>
      </c>
      <c r="AA533">
        <v>0</v>
      </c>
      <c r="AB533">
        <v>0</v>
      </c>
      <c r="AC533" s="15" t="s">
        <v>344</v>
      </c>
    </row>
    <row r="534" spans="1:29" x14ac:dyDescent="0.25">
      <c r="A534" s="15">
        <v>127</v>
      </c>
      <c r="B534" s="2">
        <v>129</v>
      </c>
      <c r="C534">
        <v>15</v>
      </c>
      <c r="D534">
        <v>6</v>
      </c>
      <c r="E534">
        <v>250</v>
      </c>
      <c r="F534">
        <v>100</v>
      </c>
      <c r="G534">
        <v>3336</v>
      </c>
      <c r="H534">
        <v>17</v>
      </c>
      <c r="I534">
        <v>74</v>
      </c>
      <c r="J534">
        <v>1</v>
      </c>
      <c r="K534">
        <v>0</v>
      </c>
      <c r="L534">
        <v>0</v>
      </c>
      <c r="M534" s="15" t="s">
        <v>344</v>
      </c>
      <c r="Q534" s="2">
        <v>129</v>
      </c>
      <c r="R534" s="2"/>
      <c r="S534">
        <v>15</v>
      </c>
      <c r="T534">
        <v>6</v>
      </c>
      <c r="U534">
        <v>250</v>
      </c>
      <c r="V534">
        <v>100</v>
      </c>
      <c r="W534">
        <v>3336</v>
      </c>
      <c r="X534">
        <v>17</v>
      </c>
      <c r="Y534">
        <v>74</v>
      </c>
      <c r="Z534">
        <v>1</v>
      </c>
      <c r="AA534">
        <v>0</v>
      </c>
      <c r="AB534">
        <v>0</v>
      </c>
      <c r="AC534" s="15" t="s">
        <v>344</v>
      </c>
    </row>
    <row r="535" spans="1:29" x14ac:dyDescent="0.25">
      <c r="A535" s="15">
        <v>128</v>
      </c>
      <c r="B535" s="2">
        <v>130</v>
      </c>
      <c r="C535">
        <v>31</v>
      </c>
      <c r="D535">
        <v>4</v>
      </c>
      <c r="E535">
        <v>79</v>
      </c>
      <c r="F535">
        <v>67</v>
      </c>
      <c r="G535">
        <v>1950</v>
      </c>
      <c r="H535">
        <v>19</v>
      </c>
      <c r="I535">
        <v>74</v>
      </c>
      <c r="J535">
        <v>0</v>
      </c>
      <c r="K535">
        <v>0</v>
      </c>
      <c r="L535">
        <v>1</v>
      </c>
      <c r="M535" s="15" t="s">
        <v>344</v>
      </c>
      <c r="Q535" s="2">
        <v>130</v>
      </c>
      <c r="R535" s="2"/>
      <c r="S535">
        <v>31</v>
      </c>
      <c r="T535">
        <v>4</v>
      </c>
      <c r="U535">
        <v>79</v>
      </c>
      <c r="V535">
        <v>67</v>
      </c>
      <c r="W535">
        <v>1950</v>
      </c>
      <c r="X535">
        <v>19</v>
      </c>
      <c r="Y535">
        <v>74</v>
      </c>
      <c r="Z535">
        <v>0</v>
      </c>
      <c r="AA535">
        <v>0</v>
      </c>
      <c r="AB535">
        <v>1</v>
      </c>
      <c r="AC535" s="15" t="s">
        <v>344</v>
      </c>
    </row>
    <row r="536" spans="1:29" x14ac:dyDescent="0.25">
      <c r="A536" s="15">
        <v>129</v>
      </c>
      <c r="B536" s="2">
        <v>131</v>
      </c>
      <c r="C536">
        <v>26</v>
      </c>
      <c r="D536">
        <v>4</v>
      </c>
      <c r="E536">
        <v>122</v>
      </c>
      <c r="F536">
        <v>80</v>
      </c>
      <c r="G536">
        <v>2451</v>
      </c>
      <c r="H536">
        <v>16.5</v>
      </c>
      <c r="I536">
        <v>74</v>
      </c>
      <c r="J536">
        <v>1</v>
      </c>
      <c r="K536">
        <v>0</v>
      </c>
      <c r="L536">
        <v>0</v>
      </c>
      <c r="M536" s="15" t="s">
        <v>344</v>
      </c>
      <c r="Q536" s="2">
        <v>131</v>
      </c>
      <c r="R536" s="2"/>
      <c r="S536">
        <v>26</v>
      </c>
      <c r="T536">
        <v>4</v>
      </c>
      <c r="U536">
        <v>122</v>
      </c>
      <c r="V536">
        <v>80</v>
      </c>
      <c r="W536">
        <v>2451</v>
      </c>
      <c r="X536">
        <v>16.5</v>
      </c>
      <c r="Y536">
        <v>74</v>
      </c>
      <c r="Z536">
        <v>1</v>
      </c>
      <c r="AA536">
        <v>0</v>
      </c>
      <c r="AB536">
        <v>0</v>
      </c>
      <c r="AC536" s="15" t="s">
        <v>344</v>
      </c>
    </row>
    <row r="537" spans="1:29" x14ac:dyDescent="0.25">
      <c r="A537" s="15">
        <v>130</v>
      </c>
      <c r="B537" s="2">
        <v>132</v>
      </c>
      <c r="C537">
        <v>32</v>
      </c>
      <c r="D537">
        <v>4</v>
      </c>
      <c r="E537">
        <v>71</v>
      </c>
      <c r="F537">
        <v>65</v>
      </c>
      <c r="G537">
        <v>1836</v>
      </c>
      <c r="H537">
        <v>21</v>
      </c>
      <c r="I537">
        <v>74</v>
      </c>
      <c r="J537">
        <v>0</v>
      </c>
      <c r="K537">
        <v>0</v>
      </c>
      <c r="L537">
        <v>1</v>
      </c>
      <c r="M537" s="15" t="s">
        <v>344</v>
      </c>
      <c r="Q537" s="2">
        <v>132</v>
      </c>
      <c r="R537" s="2"/>
      <c r="S537">
        <v>32</v>
      </c>
      <c r="T537">
        <v>4</v>
      </c>
      <c r="U537">
        <v>71</v>
      </c>
      <c r="V537">
        <v>65</v>
      </c>
      <c r="W537">
        <v>1836</v>
      </c>
      <c r="X537">
        <v>21</v>
      </c>
      <c r="Y537">
        <v>74</v>
      </c>
      <c r="Z537">
        <v>0</v>
      </c>
      <c r="AA537">
        <v>0</v>
      </c>
      <c r="AB537">
        <v>1</v>
      </c>
      <c r="AC537" s="15" t="s">
        <v>344</v>
      </c>
    </row>
    <row r="538" spans="1:29" x14ac:dyDescent="0.25">
      <c r="A538" s="15">
        <v>131</v>
      </c>
      <c r="B538" s="2">
        <v>133</v>
      </c>
      <c r="C538">
        <v>25</v>
      </c>
      <c r="D538">
        <v>4</v>
      </c>
      <c r="E538">
        <v>140</v>
      </c>
      <c r="F538">
        <v>75</v>
      </c>
      <c r="G538">
        <v>2542</v>
      </c>
      <c r="H538">
        <v>17</v>
      </c>
      <c r="I538">
        <v>74</v>
      </c>
      <c r="J538">
        <v>1</v>
      </c>
      <c r="K538">
        <v>0</v>
      </c>
      <c r="L538">
        <v>0</v>
      </c>
      <c r="M538" s="15" t="s">
        <v>344</v>
      </c>
      <c r="Q538" s="2">
        <v>133</v>
      </c>
      <c r="R538" s="2"/>
      <c r="S538">
        <v>25</v>
      </c>
      <c r="T538">
        <v>4</v>
      </c>
      <c r="U538">
        <v>140</v>
      </c>
      <c r="V538">
        <v>75</v>
      </c>
      <c r="W538">
        <v>2542</v>
      </c>
      <c r="X538">
        <v>17</v>
      </c>
      <c r="Y538">
        <v>74</v>
      </c>
      <c r="Z538">
        <v>1</v>
      </c>
      <c r="AA538">
        <v>0</v>
      </c>
      <c r="AB538">
        <v>0</v>
      </c>
      <c r="AC538" s="15" t="s">
        <v>344</v>
      </c>
    </row>
    <row r="539" spans="1:29" x14ac:dyDescent="0.25">
      <c r="A539" s="15">
        <v>132</v>
      </c>
      <c r="B539" s="2">
        <v>134</v>
      </c>
      <c r="C539">
        <v>16</v>
      </c>
      <c r="D539">
        <v>6</v>
      </c>
      <c r="E539">
        <v>250</v>
      </c>
      <c r="F539">
        <v>100</v>
      </c>
      <c r="G539">
        <v>3781</v>
      </c>
      <c r="H539">
        <v>17</v>
      </c>
      <c r="I539">
        <v>74</v>
      </c>
      <c r="J539">
        <v>1</v>
      </c>
      <c r="K539">
        <v>0</v>
      </c>
      <c r="L539">
        <v>0</v>
      </c>
      <c r="M539" s="15" t="s">
        <v>344</v>
      </c>
      <c r="Q539" s="2">
        <v>134</v>
      </c>
      <c r="R539" s="2"/>
      <c r="S539">
        <v>16</v>
      </c>
      <c r="T539">
        <v>6</v>
      </c>
      <c r="U539">
        <v>250</v>
      </c>
      <c r="V539">
        <v>100</v>
      </c>
      <c r="W539">
        <v>3781</v>
      </c>
      <c r="X539">
        <v>17</v>
      </c>
      <c r="Y539">
        <v>74</v>
      </c>
      <c r="Z539">
        <v>1</v>
      </c>
      <c r="AA539">
        <v>0</v>
      </c>
      <c r="AB539">
        <v>0</v>
      </c>
      <c r="AC539" s="15" t="s">
        <v>344</v>
      </c>
    </row>
    <row r="540" spans="1:29" x14ac:dyDescent="0.25">
      <c r="A540" s="15">
        <v>133</v>
      </c>
      <c r="B540" s="2">
        <v>135</v>
      </c>
      <c r="C540">
        <v>16</v>
      </c>
      <c r="D540">
        <v>6</v>
      </c>
      <c r="E540">
        <v>258</v>
      </c>
      <c r="F540">
        <v>110</v>
      </c>
      <c r="G540">
        <v>3632</v>
      </c>
      <c r="H540">
        <v>18</v>
      </c>
      <c r="I540">
        <v>74</v>
      </c>
      <c r="J540">
        <v>1</v>
      </c>
      <c r="K540">
        <v>0</v>
      </c>
      <c r="L540">
        <v>0</v>
      </c>
      <c r="M540" s="15" t="s">
        <v>344</v>
      </c>
      <c r="Q540" s="2">
        <v>135</v>
      </c>
      <c r="R540" s="2"/>
      <c r="S540">
        <v>16</v>
      </c>
      <c r="T540">
        <v>6</v>
      </c>
      <c r="U540">
        <v>258</v>
      </c>
      <c r="V540">
        <v>110</v>
      </c>
      <c r="W540">
        <v>3632</v>
      </c>
      <c r="X540">
        <v>18</v>
      </c>
      <c r="Y540">
        <v>74</v>
      </c>
      <c r="Z540">
        <v>1</v>
      </c>
      <c r="AA540">
        <v>0</v>
      </c>
      <c r="AB540">
        <v>0</v>
      </c>
      <c r="AC540" s="15" t="s">
        <v>344</v>
      </c>
    </row>
    <row r="541" spans="1:29" x14ac:dyDescent="0.25">
      <c r="A541" s="15">
        <v>134</v>
      </c>
      <c r="B541" s="2">
        <v>136</v>
      </c>
      <c r="C541">
        <v>18</v>
      </c>
      <c r="D541">
        <v>6</v>
      </c>
      <c r="E541">
        <v>225</v>
      </c>
      <c r="F541">
        <v>105</v>
      </c>
      <c r="G541">
        <v>3613</v>
      </c>
      <c r="H541">
        <v>16.5</v>
      </c>
      <c r="I541">
        <v>74</v>
      </c>
      <c r="J541">
        <v>1</v>
      </c>
      <c r="K541">
        <v>0</v>
      </c>
      <c r="L541">
        <v>0</v>
      </c>
      <c r="M541" s="15" t="s">
        <v>344</v>
      </c>
      <c r="Q541" s="2">
        <v>136</v>
      </c>
      <c r="R541" s="2"/>
      <c r="S541">
        <v>18</v>
      </c>
      <c r="T541">
        <v>6</v>
      </c>
      <c r="U541">
        <v>225</v>
      </c>
      <c r="V541">
        <v>105</v>
      </c>
      <c r="W541">
        <v>3613</v>
      </c>
      <c r="X541">
        <v>16.5</v>
      </c>
      <c r="Y541">
        <v>74</v>
      </c>
      <c r="Z541">
        <v>1</v>
      </c>
      <c r="AA541">
        <v>0</v>
      </c>
      <c r="AB541">
        <v>0</v>
      </c>
      <c r="AC541" s="15" t="s">
        <v>344</v>
      </c>
    </row>
    <row r="542" spans="1:29" x14ac:dyDescent="0.25">
      <c r="A542" s="15">
        <v>135</v>
      </c>
      <c r="B542" s="2">
        <v>137</v>
      </c>
      <c r="C542">
        <v>16</v>
      </c>
      <c r="D542">
        <v>8</v>
      </c>
      <c r="E542">
        <v>302</v>
      </c>
      <c r="F542">
        <v>140</v>
      </c>
      <c r="G542">
        <v>4141</v>
      </c>
      <c r="H542">
        <v>14</v>
      </c>
      <c r="I542">
        <v>74</v>
      </c>
      <c r="J542">
        <v>1</v>
      </c>
      <c r="K542">
        <v>0</v>
      </c>
      <c r="L542">
        <v>0</v>
      </c>
      <c r="M542" s="15" t="s">
        <v>344</v>
      </c>
      <c r="Q542" s="2">
        <v>137</v>
      </c>
      <c r="R542" s="2"/>
      <c r="S542">
        <v>16</v>
      </c>
      <c r="T542">
        <v>8</v>
      </c>
      <c r="U542">
        <v>302</v>
      </c>
      <c r="V542">
        <v>140</v>
      </c>
      <c r="W542">
        <v>4141</v>
      </c>
      <c r="X542">
        <v>14</v>
      </c>
      <c r="Y542">
        <v>74</v>
      </c>
      <c r="Z542">
        <v>1</v>
      </c>
      <c r="AA542">
        <v>0</v>
      </c>
      <c r="AB542">
        <v>0</v>
      </c>
      <c r="AC542" s="15" t="s">
        <v>344</v>
      </c>
    </row>
    <row r="543" spans="1:29" x14ac:dyDescent="0.25">
      <c r="A543" s="15">
        <v>136</v>
      </c>
      <c r="B543" s="2">
        <v>138</v>
      </c>
      <c r="C543">
        <v>13</v>
      </c>
      <c r="D543">
        <v>8</v>
      </c>
      <c r="E543">
        <v>350</v>
      </c>
      <c r="F543">
        <v>150</v>
      </c>
      <c r="G543">
        <v>4699</v>
      </c>
      <c r="H543">
        <v>14.5</v>
      </c>
      <c r="I543">
        <v>74</v>
      </c>
      <c r="J543">
        <v>1</v>
      </c>
      <c r="K543">
        <v>0</v>
      </c>
      <c r="L543">
        <v>0</v>
      </c>
      <c r="M543" s="15" t="s">
        <v>344</v>
      </c>
      <c r="Q543" s="2">
        <v>138</v>
      </c>
      <c r="R543" s="2"/>
      <c r="S543">
        <v>13</v>
      </c>
      <c r="T543">
        <v>8</v>
      </c>
      <c r="U543">
        <v>350</v>
      </c>
      <c r="V543">
        <v>150</v>
      </c>
      <c r="W543">
        <v>4699</v>
      </c>
      <c r="X543">
        <v>14.5</v>
      </c>
      <c r="Y543">
        <v>74</v>
      </c>
      <c r="Z543">
        <v>1</v>
      </c>
      <c r="AA543">
        <v>0</v>
      </c>
      <c r="AB543">
        <v>0</v>
      </c>
      <c r="AC543" s="15" t="s">
        <v>344</v>
      </c>
    </row>
    <row r="544" spans="1:29" x14ac:dyDescent="0.25">
      <c r="A544" s="15">
        <v>137</v>
      </c>
      <c r="B544" s="2">
        <v>139</v>
      </c>
      <c r="C544">
        <v>14</v>
      </c>
      <c r="D544">
        <v>8</v>
      </c>
      <c r="E544">
        <v>318</v>
      </c>
      <c r="F544">
        <v>150</v>
      </c>
      <c r="G544">
        <v>4457</v>
      </c>
      <c r="H544">
        <v>13.5</v>
      </c>
      <c r="I544">
        <v>74</v>
      </c>
      <c r="J544">
        <v>1</v>
      </c>
      <c r="K544">
        <v>0</v>
      </c>
      <c r="L544">
        <v>0</v>
      </c>
      <c r="M544" s="15" t="s">
        <v>344</v>
      </c>
      <c r="Q544" s="2">
        <v>139</v>
      </c>
      <c r="R544" s="2"/>
      <c r="S544">
        <v>14</v>
      </c>
      <c r="T544">
        <v>8</v>
      </c>
      <c r="U544">
        <v>318</v>
      </c>
      <c r="V544">
        <v>150</v>
      </c>
      <c r="W544">
        <v>4457</v>
      </c>
      <c r="X544">
        <v>13.5</v>
      </c>
      <c r="Y544">
        <v>74</v>
      </c>
      <c r="Z544">
        <v>1</v>
      </c>
      <c r="AA544">
        <v>0</v>
      </c>
      <c r="AB544">
        <v>0</v>
      </c>
      <c r="AC544" s="15" t="s">
        <v>344</v>
      </c>
    </row>
    <row r="545" spans="1:29" x14ac:dyDescent="0.25">
      <c r="A545" s="15">
        <v>138</v>
      </c>
      <c r="B545" s="2">
        <v>140</v>
      </c>
      <c r="C545">
        <v>14</v>
      </c>
      <c r="D545">
        <v>8</v>
      </c>
      <c r="E545">
        <v>302</v>
      </c>
      <c r="F545">
        <v>140</v>
      </c>
      <c r="G545">
        <v>4638</v>
      </c>
      <c r="H545">
        <v>16</v>
      </c>
      <c r="I545">
        <v>74</v>
      </c>
      <c r="J545">
        <v>1</v>
      </c>
      <c r="K545">
        <v>0</v>
      </c>
      <c r="L545">
        <v>0</v>
      </c>
      <c r="M545" s="15" t="s">
        <v>344</v>
      </c>
      <c r="Q545" s="2">
        <v>140</v>
      </c>
      <c r="R545" s="2"/>
      <c r="S545">
        <v>14</v>
      </c>
      <c r="T545">
        <v>8</v>
      </c>
      <c r="U545">
        <v>302</v>
      </c>
      <c r="V545">
        <v>140</v>
      </c>
      <c r="W545">
        <v>4638</v>
      </c>
      <c r="X545">
        <v>16</v>
      </c>
      <c r="Y545">
        <v>74</v>
      </c>
      <c r="Z545">
        <v>1</v>
      </c>
      <c r="AA545">
        <v>0</v>
      </c>
      <c r="AB545">
        <v>0</v>
      </c>
      <c r="AC545" s="15" t="s">
        <v>344</v>
      </c>
    </row>
    <row r="546" spans="1:29" x14ac:dyDescent="0.25">
      <c r="A546" s="15">
        <v>139</v>
      </c>
      <c r="B546" s="2">
        <v>141</v>
      </c>
      <c r="C546">
        <v>14</v>
      </c>
      <c r="D546">
        <v>8</v>
      </c>
      <c r="E546">
        <v>304</v>
      </c>
      <c r="F546">
        <v>150</v>
      </c>
      <c r="G546">
        <v>4257</v>
      </c>
      <c r="H546">
        <v>15.5</v>
      </c>
      <c r="I546">
        <v>74</v>
      </c>
      <c r="J546">
        <v>1</v>
      </c>
      <c r="K546">
        <v>0</v>
      </c>
      <c r="L546">
        <v>0</v>
      </c>
      <c r="M546" s="15" t="s">
        <v>344</v>
      </c>
      <c r="Q546" s="2">
        <v>141</v>
      </c>
      <c r="R546" s="2"/>
      <c r="S546">
        <v>14</v>
      </c>
      <c r="T546">
        <v>8</v>
      </c>
      <c r="U546">
        <v>304</v>
      </c>
      <c r="V546">
        <v>150</v>
      </c>
      <c r="W546">
        <v>4257</v>
      </c>
      <c r="X546">
        <v>15.5</v>
      </c>
      <c r="Y546">
        <v>74</v>
      </c>
      <c r="Z546">
        <v>1</v>
      </c>
      <c r="AA546">
        <v>0</v>
      </c>
      <c r="AB546">
        <v>0</v>
      </c>
      <c r="AC546" s="15" t="s">
        <v>344</v>
      </c>
    </row>
    <row r="547" spans="1:29" x14ac:dyDescent="0.25">
      <c r="A547" s="15">
        <v>140</v>
      </c>
      <c r="B547" s="2">
        <v>142</v>
      </c>
      <c r="C547">
        <v>29</v>
      </c>
      <c r="D547">
        <v>4</v>
      </c>
      <c r="E547">
        <v>98</v>
      </c>
      <c r="F547">
        <v>83</v>
      </c>
      <c r="G547">
        <v>2219</v>
      </c>
      <c r="H547">
        <v>16.5</v>
      </c>
      <c r="I547">
        <v>74</v>
      </c>
      <c r="J547">
        <v>0</v>
      </c>
      <c r="K547">
        <v>1</v>
      </c>
      <c r="L547">
        <v>0</v>
      </c>
      <c r="M547" s="15" t="s">
        <v>344</v>
      </c>
      <c r="Q547" s="2">
        <v>142</v>
      </c>
      <c r="R547" s="2"/>
      <c r="S547">
        <v>29</v>
      </c>
      <c r="T547">
        <v>4</v>
      </c>
      <c r="U547">
        <v>98</v>
      </c>
      <c r="V547">
        <v>83</v>
      </c>
      <c r="W547">
        <v>2219</v>
      </c>
      <c r="X547">
        <v>16.5</v>
      </c>
      <c r="Y547">
        <v>74</v>
      </c>
      <c r="Z547">
        <v>0</v>
      </c>
      <c r="AA547">
        <v>1</v>
      </c>
      <c r="AB547">
        <v>0</v>
      </c>
      <c r="AC547" s="15" t="s">
        <v>344</v>
      </c>
    </row>
    <row r="548" spans="1:29" x14ac:dyDescent="0.25">
      <c r="A548" s="15">
        <v>141</v>
      </c>
      <c r="B548" s="2">
        <v>143</v>
      </c>
      <c r="C548">
        <v>26</v>
      </c>
      <c r="D548">
        <v>4</v>
      </c>
      <c r="E548">
        <v>79</v>
      </c>
      <c r="F548">
        <v>67</v>
      </c>
      <c r="G548">
        <v>1963</v>
      </c>
      <c r="H548">
        <v>15.5</v>
      </c>
      <c r="I548">
        <v>74</v>
      </c>
      <c r="J548">
        <v>0</v>
      </c>
      <c r="K548">
        <v>1</v>
      </c>
      <c r="L548">
        <v>0</v>
      </c>
      <c r="M548" s="15" t="s">
        <v>344</v>
      </c>
      <c r="Q548" s="2">
        <v>143</v>
      </c>
      <c r="R548" s="2"/>
      <c r="S548">
        <v>26</v>
      </c>
      <c r="T548">
        <v>4</v>
      </c>
      <c r="U548">
        <v>79</v>
      </c>
      <c r="V548">
        <v>67</v>
      </c>
      <c r="W548">
        <v>1963</v>
      </c>
      <c r="X548">
        <v>15.5</v>
      </c>
      <c r="Y548">
        <v>74</v>
      </c>
      <c r="Z548">
        <v>0</v>
      </c>
      <c r="AA548">
        <v>1</v>
      </c>
      <c r="AB548">
        <v>0</v>
      </c>
      <c r="AC548" s="15" t="s">
        <v>344</v>
      </c>
    </row>
    <row r="549" spans="1:29" x14ac:dyDescent="0.25">
      <c r="A549" s="15">
        <v>142</v>
      </c>
      <c r="B549" s="2">
        <v>144</v>
      </c>
      <c r="C549">
        <v>26</v>
      </c>
      <c r="D549">
        <v>4</v>
      </c>
      <c r="E549">
        <v>97</v>
      </c>
      <c r="F549">
        <v>78</v>
      </c>
      <c r="G549">
        <v>2300</v>
      </c>
      <c r="H549">
        <v>14.5</v>
      </c>
      <c r="I549">
        <v>74</v>
      </c>
      <c r="J549">
        <v>0</v>
      </c>
      <c r="K549">
        <v>1</v>
      </c>
      <c r="L549">
        <v>0</v>
      </c>
      <c r="M549" s="15" t="s">
        <v>344</v>
      </c>
      <c r="Q549" s="2">
        <v>144</v>
      </c>
      <c r="R549" s="2"/>
      <c r="S549">
        <v>26</v>
      </c>
      <c r="T549">
        <v>4</v>
      </c>
      <c r="U549">
        <v>97</v>
      </c>
      <c r="V549">
        <v>78</v>
      </c>
      <c r="W549">
        <v>2300</v>
      </c>
      <c r="X549">
        <v>14.5</v>
      </c>
      <c r="Y549">
        <v>74</v>
      </c>
      <c r="Z549">
        <v>0</v>
      </c>
      <c r="AA549">
        <v>1</v>
      </c>
      <c r="AB549">
        <v>0</v>
      </c>
      <c r="AC549" s="15" t="s">
        <v>344</v>
      </c>
    </row>
    <row r="550" spans="1:29" x14ac:dyDescent="0.25">
      <c r="A550" s="15">
        <v>143</v>
      </c>
      <c r="B550" s="2">
        <v>145</v>
      </c>
      <c r="C550">
        <v>31</v>
      </c>
      <c r="D550">
        <v>4</v>
      </c>
      <c r="E550">
        <v>76</v>
      </c>
      <c r="F550">
        <v>52</v>
      </c>
      <c r="G550">
        <v>1649</v>
      </c>
      <c r="H550">
        <v>16.5</v>
      </c>
      <c r="I550">
        <v>74</v>
      </c>
      <c r="J550">
        <v>0</v>
      </c>
      <c r="K550">
        <v>0</v>
      </c>
      <c r="L550">
        <v>1</v>
      </c>
      <c r="M550" s="15" t="s">
        <v>344</v>
      </c>
      <c r="Q550" s="2">
        <v>145</v>
      </c>
      <c r="R550" s="2"/>
      <c r="S550">
        <v>31</v>
      </c>
      <c r="T550">
        <v>4</v>
      </c>
      <c r="U550">
        <v>76</v>
      </c>
      <c r="V550">
        <v>52</v>
      </c>
      <c r="W550">
        <v>1649</v>
      </c>
      <c r="X550">
        <v>16.5</v>
      </c>
      <c r="Y550">
        <v>74</v>
      </c>
      <c r="Z550">
        <v>0</v>
      </c>
      <c r="AA550">
        <v>0</v>
      </c>
      <c r="AB550">
        <v>1</v>
      </c>
      <c r="AC550" s="15" t="s">
        <v>344</v>
      </c>
    </row>
    <row r="551" spans="1:29" x14ac:dyDescent="0.25">
      <c r="A551" s="15">
        <v>144</v>
      </c>
      <c r="B551" s="2">
        <v>146</v>
      </c>
      <c r="C551">
        <v>32</v>
      </c>
      <c r="D551">
        <v>4</v>
      </c>
      <c r="E551">
        <v>83</v>
      </c>
      <c r="F551">
        <v>61</v>
      </c>
      <c r="G551">
        <v>2003</v>
      </c>
      <c r="H551">
        <v>19</v>
      </c>
      <c r="I551">
        <v>74</v>
      </c>
      <c r="J551">
        <v>0</v>
      </c>
      <c r="K551">
        <v>0</v>
      </c>
      <c r="L551">
        <v>1</v>
      </c>
      <c r="M551" s="15" t="s">
        <v>344</v>
      </c>
      <c r="Q551" s="2">
        <v>146</v>
      </c>
      <c r="R551" s="2"/>
      <c r="S551">
        <v>32</v>
      </c>
      <c r="T551">
        <v>4</v>
      </c>
      <c r="U551">
        <v>83</v>
      </c>
      <c r="V551">
        <v>61</v>
      </c>
      <c r="W551">
        <v>2003</v>
      </c>
      <c r="X551">
        <v>19</v>
      </c>
      <c r="Y551">
        <v>74</v>
      </c>
      <c r="Z551">
        <v>0</v>
      </c>
      <c r="AA551">
        <v>0</v>
      </c>
      <c r="AB551">
        <v>1</v>
      </c>
      <c r="AC551" s="15" t="s">
        <v>344</v>
      </c>
    </row>
    <row r="552" spans="1:29" x14ac:dyDescent="0.25">
      <c r="A552" s="15">
        <v>145</v>
      </c>
      <c r="B552" s="2">
        <v>147</v>
      </c>
      <c r="C552">
        <v>28</v>
      </c>
      <c r="D552">
        <v>4</v>
      </c>
      <c r="E552">
        <v>90</v>
      </c>
      <c r="F552">
        <v>75</v>
      </c>
      <c r="G552">
        <v>2125</v>
      </c>
      <c r="H552">
        <v>14.5</v>
      </c>
      <c r="I552">
        <v>74</v>
      </c>
      <c r="J552">
        <v>1</v>
      </c>
      <c r="K552">
        <v>0</v>
      </c>
      <c r="L552">
        <v>0</v>
      </c>
      <c r="M552" s="15" t="s">
        <v>344</v>
      </c>
      <c r="Q552" s="2">
        <v>147</v>
      </c>
      <c r="R552" s="2"/>
      <c r="S552">
        <v>28</v>
      </c>
      <c r="T552">
        <v>4</v>
      </c>
      <c r="U552">
        <v>90</v>
      </c>
      <c r="V552">
        <v>75</v>
      </c>
      <c r="W552">
        <v>2125</v>
      </c>
      <c r="X552">
        <v>14.5</v>
      </c>
      <c r="Y552">
        <v>74</v>
      </c>
      <c r="Z552">
        <v>1</v>
      </c>
      <c r="AA552">
        <v>0</v>
      </c>
      <c r="AB552">
        <v>0</v>
      </c>
      <c r="AC552" s="15" t="s">
        <v>344</v>
      </c>
    </row>
    <row r="553" spans="1:29" x14ac:dyDescent="0.25">
      <c r="A553" s="15">
        <v>146</v>
      </c>
      <c r="B553" s="2">
        <v>148</v>
      </c>
      <c r="C553">
        <v>24</v>
      </c>
      <c r="D553">
        <v>4</v>
      </c>
      <c r="E553">
        <v>90</v>
      </c>
      <c r="F553">
        <v>75</v>
      </c>
      <c r="G553">
        <v>2108</v>
      </c>
      <c r="H553">
        <v>15.5</v>
      </c>
      <c r="I553">
        <v>74</v>
      </c>
      <c r="J553">
        <v>0</v>
      </c>
      <c r="K553">
        <v>1</v>
      </c>
      <c r="L553">
        <v>0</v>
      </c>
      <c r="M553" s="15" t="s">
        <v>344</v>
      </c>
      <c r="Q553" s="2">
        <v>148</v>
      </c>
      <c r="R553" s="2"/>
      <c r="S553">
        <v>24</v>
      </c>
      <c r="T553">
        <v>4</v>
      </c>
      <c r="U553">
        <v>90</v>
      </c>
      <c r="V553">
        <v>75</v>
      </c>
      <c r="W553">
        <v>2108</v>
      </c>
      <c r="X553">
        <v>15.5</v>
      </c>
      <c r="Y553">
        <v>74</v>
      </c>
      <c r="Z553">
        <v>0</v>
      </c>
      <c r="AA553">
        <v>1</v>
      </c>
      <c r="AB553">
        <v>0</v>
      </c>
      <c r="AC553" s="15" t="s">
        <v>344</v>
      </c>
    </row>
    <row r="554" spans="1:29" x14ac:dyDescent="0.25">
      <c r="A554" s="15">
        <v>147</v>
      </c>
      <c r="B554" s="2">
        <v>149</v>
      </c>
      <c r="C554">
        <v>26</v>
      </c>
      <c r="D554">
        <v>4</v>
      </c>
      <c r="E554">
        <v>116</v>
      </c>
      <c r="F554">
        <v>75</v>
      </c>
      <c r="G554">
        <v>2246</v>
      </c>
      <c r="H554">
        <v>14</v>
      </c>
      <c r="I554">
        <v>74</v>
      </c>
      <c r="J554">
        <v>0</v>
      </c>
      <c r="K554">
        <v>1</v>
      </c>
      <c r="L554">
        <v>0</v>
      </c>
      <c r="M554" s="15" t="s">
        <v>344</v>
      </c>
      <c r="Q554" s="2">
        <v>149</v>
      </c>
      <c r="R554" s="2"/>
      <c r="S554">
        <v>26</v>
      </c>
      <c r="T554">
        <v>4</v>
      </c>
      <c r="U554">
        <v>116</v>
      </c>
      <c r="V554">
        <v>75</v>
      </c>
      <c r="W554">
        <v>2246</v>
      </c>
      <c r="X554">
        <v>14</v>
      </c>
      <c r="Y554">
        <v>74</v>
      </c>
      <c r="Z554">
        <v>0</v>
      </c>
      <c r="AA554">
        <v>1</v>
      </c>
      <c r="AB554">
        <v>0</v>
      </c>
      <c r="AC554" s="15" t="s">
        <v>344</v>
      </c>
    </row>
    <row r="555" spans="1:29" x14ac:dyDescent="0.25">
      <c r="A555" s="15">
        <v>148</v>
      </c>
      <c r="B555" s="2">
        <v>150</v>
      </c>
      <c r="C555">
        <v>24</v>
      </c>
      <c r="D555">
        <v>4</v>
      </c>
      <c r="E555">
        <v>120</v>
      </c>
      <c r="F555">
        <v>97</v>
      </c>
      <c r="G555">
        <v>2489</v>
      </c>
      <c r="H555">
        <v>15</v>
      </c>
      <c r="I555">
        <v>74</v>
      </c>
      <c r="J555">
        <v>0</v>
      </c>
      <c r="K555">
        <v>0</v>
      </c>
      <c r="L555">
        <v>1</v>
      </c>
      <c r="M555" s="15" t="s">
        <v>344</v>
      </c>
      <c r="Q555" s="2">
        <v>150</v>
      </c>
      <c r="R555" s="2"/>
      <c r="S555">
        <v>24</v>
      </c>
      <c r="T555">
        <v>4</v>
      </c>
      <c r="U555">
        <v>120</v>
      </c>
      <c r="V555">
        <v>97</v>
      </c>
      <c r="W555">
        <v>2489</v>
      </c>
      <c r="X555">
        <v>15</v>
      </c>
      <c r="Y555">
        <v>74</v>
      </c>
      <c r="Z555">
        <v>0</v>
      </c>
      <c r="AA555">
        <v>0</v>
      </c>
      <c r="AB555">
        <v>1</v>
      </c>
      <c r="AC555" s="15" t="s">
        <v>344</v>
      </c>
    </row>
    <row r="556" spans="1:29" x14ac:dyDescent="0.25">
      <c r="A556" s="15">
        <v>149</v>
      </c>
      <c r="B556" s="2">
        <v>151</v>
      </c>
      <c r="C556">
        <v>26</v>
      </c>
      <c r="D556">
        <v>4</v>
      </c>
      <c r="E556">
        <v>108</v>
      </c>
      <c r="F556">
        <v>93</v>
      </c>
      <c r="G556">
        <v>2391</v>
      </c>
      <c r="H556">
        <v>15.5</v>
      </c>
      <c r="I556">
        <v>74</v>
      </c>
      <c r="J556">
        <v>0</v>
      </c>
      <c r="K556">
        <v>0</v>
      </c>
      <c r="L556">
        <v>1</v>
      </c>
      <c r="M556" s="15" t="s">
        <v>344</v>
      </c>
      <c r="Q556" s="2">
        <v>151</v>
      </c>
      <c r="R556" s="2"/>
      <c r="S556">
        <v>26</v>
      </c>
      <c r="T556">
        <v>4</v>
      </c>
      <c r="U556">
        <v>108</v>
      </c>
      <c r="V556">
        <v>93</v>
      </c>
      <c r="W556">
        <v>2391</v>
      </c>
      <c r="X556">
        <v>15.5</v>
      </c>
      <c r="Y556">
        <v>74</v>
      </c>
      <c r="Z556">
        <v>0</v>
      </c>
      <c r="AA556">
        <v>0</v>
      </c>
      <c r="AB556">
        <v>1</v>
      </c>
      <c r="AC556" s="15" t="s">
        <v>344</v>
      </c>
    </row>
    <row r="557" spans="1:29" x14ac:dyDescent="0.25">
      <c r="A557" s="15">
        <v>150</v>
      </c>
      <c r="B557" s="2">
        <v>152</v>
      </c>
      <c r="C557">
        <v>31</v>
      </c>
      <c r="D557">
        <v>4</v>
      </c>
      <c r="E557">
        <v>79</v>
      </c>
      <c r="F557">
        <v>67</v>
      </c>
      <c r="G557">
        <v>2000</v>
      </c>
      <c r="H557">
        <v>16</v>
      </c>
      <c r="I557">
        <v>74</v>
      </c>
      <c r="J557">
        <v>0</v>
      </c>
      <c r="K557">
        <v>1</v>
      </c>
      <c r="L557">
        <v>0</v>
      </c>
      <c r="M557" s="15" t="s">
        <v>344</v>
      </c>
      <c r="Q557" s="2">
        <v>152</v>
      </c>
      <c r="R557" s="2"/>
      <c r="S557">
        <v>31</v>
      </c>
      <c r="T557">
        <v>4</v>
      </c>
      <c r="U557">
        <v>79</v>
      </c>
      <c r="V557">
        <v>67</v>
      </c>
      <c r="W557">
        <v>2000</v>
      </c>
      <c r="X557">
        <v>16</v>
      </c>
      <c r="Y557">
        <v>74</v>
      </c>
      <c r="Z557">
        <v>0</v>
      </c>
      <c r="AA557">
        <v>1</v>
      </c>
      <c r="AB557">
        <v>0</v>
      </c>
      <c r="AC557" s="15" t="s">
        <v>344</v>
      </c>
    </row>
    <row r="558" spans="1:29" x14ac:dyDescent="0.25">
      <c r="A558" s="15">
        <v>151</v>
      </c>
      <c r="B558" s="2">
        <v>153</v>
      </c>
      <c r="C558">
        <v>19</v>
      </c>
      <c r="D558">
        <v>6</v>
      </c>
      <c r="E558">
        <v>225</v>
      </c>
      <c r="F558">
        <v>95</v>
      </c>
      <c r="G558">
        <v>3264</v>
      </c>
      <c r="H558">
        <v>16</v>
      </c>
      <c r="I558">
        <v>75</v>
      </c>
      <c r="J558">
        <v>1</v>
      </c>
      <c r="K558">
        <v>0</v>
      </c>
      <c r="L558">
        <v>0</v>
      </c>
      <c r="M558" s="15" t="s">
        <v>344</v>
      </c>
      <c r="Q558" s="2">
        <v>153</v>
      </c>
      <c r="R558" s="2"/>
      <c r="S558">
        <v>19</v>
      </c>
      <c r="T558">
        <v>6</v>
      </c>
      <c r="U558">
        <v>225</v>
      </c>
      <c r="V558">
        <v>95</v>
      </c>
      <c r="W558">
        <v>3264</v>
      </c>
      <c r="X558">
        <v>16</v>
      </c>
      <c r="Y558">
        <v>75</v>
      </c>
      <c r="Z558">
        <v>1</v>
      </c>
      <c r="AA558">
        <v>0</v>
      </c>
      <c r="AB558">
        <v>0</v>
      </c>
      <c r="AC558" s="15" t="s">
        <v>344</v>
      </c>
    </row>
    <row r="559" spans="1:29" x14ac:dyDescent="0.25">
      <c r="A559" s="15">
        <v>152</v>
      </c>
      <c r="B559" s="2">
        <v>154</v>
      </c>
      <c r="C559">
        <v>18</v>
      </c>
      <c r="D559">
        <v>6</v>
      </c>
      <c r="E559">
        <v>250</v>
      </c>
      <c r="F559">
        <v>105</v>
      </c>
      <c r="G559">
        <v>3459</v>
      </c>
      <c r="H559">
        <v>16</v>
      </c>
      <c r="I559">
        <v>75</v>
      </c>
      <c r="J559">
        <v>1</v>
      </c>
      <c r="K559">
        <v>0</v>
      </c>
      <c r="L559">
        <v>0</v>
      </c>
      <c r="M559" s="15" t="s">
        <v>344</v>
      </c>
      <c r="Q559" s="2">
        <v>154</v>
      </c>
      <c r="R559" s="2"/>
      <c r="S559">
        <v>18</v>
      </c>
      <c r="T559">
        <v>6</v>
      </c>
      <c r="U559">
        <v>250</v>
      </c>
      <c r="V559">
        <v>105</v>
      </c>
      <c r="W559">
        <v>3459</v>
      </c>
      <c r="X559">
        <v>16</v>
      </c>
      <c r="Y559">
        <v>75</v>
      </c>
      <c r="Z559">
        <v>1</v>
      </c>
      <c r="AA559">
        <v>0</v>
      </c>
      <c r="AB559">
        <v>0</v>
      </c>
      <c r="AC559" s="15" t="s">
        <v>344</v>
      </c>
    </row>
    <row r="560" spans="1:29" x14ac:dyDescent="0.25">
      <c r="A560" s="15">
        <v>153</v>
      </c>
      <c r="B560" s="2">
        <v>155</v>
      </c>
      <c r="C560">
        <v>15</v>
      </c>
      <c r="D560">
        <v>6</v>
      </c>
      <c r="E560">
        <v>250</v>
      </c>
      <c r="F560">
        <v>72</v>
      </c>
      <c r="G560">
        <v>3432</v>
      </c>
      <c r="H560">
        <v>21</v>
      </c>
      <c r="I560">
        <v>75</v>
      </c>
      <c r="J560">
        <v>1</v>
      </c>
      <c r="K560">
        <v>0</v>
      </c>
      <c r="L560">
        <v>0</v>
      </c>
      <c r="M560" s="15" t="s">
        <v>344</v>
      </c>
      <c r="Q560" s="2">
        <v>155</v>
      </c>
      <c r="R560" s="2"/>
      <c r="S560">
        <v>15</v>
      </c>
      <c r="T560">
        <v>6</v>
      </c>
      <c r="U560">
        <v>250</v>
      </c>
      <c r="V560">
        <v>72</v>
      </c>
      <c r="W560">
        <v>3432</v>
      </c>
      <c r="X560">
        <v>21</v>
      </c>
      <c r="Y560">
        <v>75</v>
      </c>
      <c r="Z560">
        <v>1</v>
      </c>
      <c r="AA560">
        <v>0</v>
      </c>
      <c r="AB560">
        <v>0</v>
      </c>
      <c r="AC560" s="15" t="s">
        <v>344</v>
      </c>
    </row>
    <row r="561" spans="1:29" x14ac:dyDescent="0.25">
      <c r="A561" s="15">
        <v>154</v>
      </c>
      <c r="B561" s="2">
        <v>156</v>
      </c>
      <c r="C561">
        <v>15</v>
      </c>
      <c r="D561">
        <v>6</v>
      </c>
      <c r="E561">
        <v>250</v>
      </c>
      <c r="F561">
        <v>72</v>
      </c>
      <c r="G561">
        <v>3158</v>
      </c>
      <c r="H561">
        <v>19.5</v>
      </c>
      <c r="I561">
        <v>75</v>
      </c>
      <c r="J561">
        <v>1</v>
      </c>
      <c r="K561">
        <v>0</v>
      </c>
      <c r="L561">
        <v>0</v>
      </c>
      <c r="M561" s="15" t="s">
        <v>344</v>
      </c>
      <c r="Q561" s="2">
        <v>156</v>
      </c>
      <c r="R561" s="2"/>
      <c r="S561">
        <v>15</v>
      </c>
      <c r="T561">
        <v>6</v>
      </c>
      <c r="U561">
        <v>250</v>
      </c>
      <c r="V561">
        <v>72</v>
      </c>
      <c r="W561">
        <v>3158</v>
      </c>
      <c r="X561">
        <v>19.5</v>
      </c>
      <c r="Y561">
        <v>75</v>
      </c>
      <c r="Z561">
        <v>1</v>
      </c>
      <c r="AA561">
        <v>0</v>
      </c>
      <c r="AB561">
        <v>0</v>
      </c>
      <c r="AC561" s="15" t="s">
        <v>344</v>
      </c>
    </row>
    <row r="562" spans="1:29" x14ac:dyDescent="0.25">
      <c r="A562" s="15">
        <v>155</v>
      </c>
      <c r="B562" s="2">
        <v>157</v>
      </c>
      <c r="C562">
        <v>16</v>
      </c>
      <c r="D562">
        <v>8</v>
      </c>
      <c r="E562">
        <v>400</v>
      </c>
      <c r="F562">
        <v>170</v>
      </c>
      <c r="G562">
        <v>4668</v>
      </c>
      <c r="H562">
        <v>11.5</v>
      </c>
      <c r="I562">
        <v>75</v>
      </c>
      <c r="J562">
        <v>1</v>
      </c>
      <c r="K562">
        <v>0</v>
      </c>
      <c r="L562">
        <v>0</v>
      </c>
      <c r="M562" s="15" t="s">
        <v>344</v>
      </c>
      <c r="Q562" s="2">
        <v>157</v>
      </c>
      <c r="R562" s="2"/>
      <c r="S562">
        <v>16</v>
      </c>
      <c r="T562">
        <v>8</v>
      </c>
      <c r="U562">
        <v>400</v>
      </c>
      <c r="V562">
        <v>170</v>
      </c>
      <c r="W562">
        <v>4668</v>
      </c>
      <c r="X562">
        <v>11.5</v>
      </c>
      <c r="Y562">
        <v>75</v>
      </c>
      <c r="Z562">
        <v>1</v>
      </c>
      <c r="AA562">
        <v>0</v>
      </c>
      <c r="AB562">
        <v>0</v>
      </c>
      <c r="AC562" s="15" t="s">
        <v>344</v>
      </c>
    </row>
    <row r="563" spans="1:29" x14ac:dyDescent="0.25">
      <c r="A563" s="15">
        <v>156</v>
      </c>
      <c r="B563" s="2">
        <v>158</v>
      </c>
      <c r="C563">
        <v>15</v>
      </c>
      <c r="D563">
        <v>8</v>
      </c>
      <c r="E563">
        <v>350</v>
      </c>
      <c r="F563">
        <v>145</v>
      </c>
      <c r="G563">
        <v>4440</v>
      </c>
      <c r="H563">
        <v>14</v>
      </c>
      <c r="I563">
        <v>75</v>
      </c>
      <c r="J563">
        <v>1</v>
      </c>
      <c r="K563">
        <v>0</v>
      </c>
      <c r="L563">
        <v>0</v>
      </c>
      <c r="M563" s="15" t="s">
        <v>344</v>
      </c>
      <c r="Q563" s="2">
        <v>158</v>
      </c>
      <c r="R563" s="2"/>
      <c r="S563">
        <v>15</v>
      </c>
      <c r="T563">
        <v>8</v>
      </c>
      <c r="U563">
        <v>350</v>
      </c>
      <c r="V563">
        <v>145</v>
      </c>
      <c r="W563">
        <v>4440</v>
      </c>
      <c r="X563">
        <v>14</v>
      </c>
      <c r="Y563">
        <v>75</v>
      </c>
      <c r="Z563">
        <v>1</v>
      </c>
      <c r="AA563">
        <v>0</v>
      </c>
      <c r="AB563">
        <v>0</v>
      </c>
      <c r="AC563" s="15" t="s">
        <v>344</v>
      </c>
    </row>
    <row r="564" spans="1:29" x14ac:dyDescent="0.25">
      <c r="A564" s="15">
        <v>157</v>
      </c>
      <c r="B564" s="2">
        <v>159</v>
      </c>
      <c r="C564">
        <v>16</v>
      </c>
      <c r="D564">
        <v>8</v>
      </c>
      <c r="E564">
        <v>318</v>
      </c>
      <c r="F564">
        <v>150</v>
      </c>
      <c r="G564">
        <v>4498</v>
      </c>
      <c r="H564">
        <v>14.5</v>
      </c>
      <c r="I564">
        <v>75</v>
      </c>
      <c r="J564">
        <v>1</v>
      </c>
      <c r="K564">
        <v>0</v>
      </c>
      <c r="L564">
        <v>0</v>
      </c>
      <c r="M564" s="15" t="s">
        <v>344</v>
      </c>
      <c r="Q564" s="2">
        <v>159</v>
      </c>
      <c r="R564" s="2"/>
      <c r="S564">
        <v>16</v>
      </c>
      <c r="T564">
        <v>8</v>
      </c>
      <c r="U564">
        <v>318</v>
      </c>
      <c r="V564">
        <v>150</v>
      </c>
      <c r="W564">
        <v>4498</v>
      </c>
      <c r="X564">
        <v>14.5</v>
      </c>
      <c r="Y564">
        <v>75</v>
      </c>
      <c r="Z564">
        <v>1</v>
      </c>
      <c r="AA564">
        <v>0</v>
      </c>
      <c r="AB564">
        <v>0</v>
      </c>
      <c r="AC564" s="15" t="s">
        <v>344</v>
      </c>
    </row>
    <row r="565" spans="1:29" x14ac:dyDescent="0.25">
      <c r="A565" s="15">
        <v>158</v>
      </c>
      <c r="B565" s="2">
        <v>160</v>
      </c>
      <c r="C565">
        <v>14</v>
      </c>
      <c r="D565">
        <v>8</v>
      </c>
      <c r="E565">
        <v>351</v>
      </c>
      <c r="F565">
        <v>148</v>
      </c>
      <c r="G565">
        <v>4657</v>
      </c>
      <c r="H565">
        <v>13.5</v>
      </c>
      <c r="I565">
        <v>75</v>
      </c>
      <c r="J565">
        <v>1</v>
      </c>
      <c r="K565">
        <v>0</v>
      </c>
      <c r="L565">
        <v>0</v>
      </c>
      <c r="M565" s="15" t="s">
        <v>344</v>
      </c>
      <c r="Q565" s="2">
        <v>160</v>
      </c>
      <c r="R565" s="2"/>
      <c r="S565">
        <v>14</v>
      </c>
      <c r="T565">
        <v>8</v>
      </c>
      <c r="U565">
        <v>351</v>
      </c>
      <c r="V565">
        <v>148</v>
      </c>
      <c r="W565">
        <v>4657</v>
      </c>
      <c r="X565">
        <v>13.5</v>
      </c>
      <c r="Y565">
        <v>75</v>
      </c>
      <c r="Z565">
        <v>1</v>
      </c>
      <c r="AA565">
        <v>0</v>
      </c>
      <c r="AB565">
        <v>0</v>
      </c>
      <c r="AC565" s="15" t="s">
        <v>344</v>
      </c>
    </row>
    <row r="566" spans="1:29" x14ac:dyDescent="0.25">
      <c r="A566" s="15">
        <v>159</v>
      </c>
      <c r="B566" s="2">
        <v>161</v>
      </c>
      <c r="C566">
        <v>17</v>
      </c>
      <c r="D566">
        <v>6</v>
      </c>
      <c r="E566">
        <v>231</v>
      </c>
      <c r="F566">
        <v>110</v>
      </c>
      <c r="G566">
        <v>3907</v>
      </c>
      <c r="H566">
        <v>21</v>
      </c>
      <c r="I566">
        <v>75</v>
      </c>
      <c r="J566">
        <v>1</v>
      </c>
      <c r="K566">
        <v>0</v>
      </c>
      <c r="L566">
        <v>0</v>
      </c>
      <c r="M566" s="15" t="s">
        <v>344</v>
      </c>
      <c r="Q566" s="2">
        <v>161</v>
      </c>
      <c r="R566" s="2"/>
      <c r="S566">
        <v>17</v>
      </c>
      <c r="T566">
        <v>6</v>
      </c>
      <c r="U566">
        <v>231</v>
      </c>
      <c r="V566">
        <v>110</v>
      </c>
      <c r="W566">
        <v>3907</v>
      </c>
      <c r="X566">
        <v>21</v>
      </c>
      <c r="Y566">
        <v>75</v>
      </c>
      <c r="Z566">
        <v>1</v>
      </c>
      <c r="AA566">
        <v>0</v>
      </c>
      <c r="AB566">
        <v>0</v>
      </c>
      <c r="AC566" s="15" t="s">
        <v>344</v>
      </c>
    </row>
    <row r="567" spans="1:29" x14ac:dyDescent="0.25">
      <c r="A567" s="15">
        <v>160</v>
      </c>
      <c r="B567" s="2">
        <v>162</v>
      </c>
      <c r="C567">
        <v>16</v>
      </c>
      <c r="D567">
        <v>6</v>
      </c>
      <c r="E567">
        <v>250</v>
      </c>
      <c r="F567">
        <v>105</v>
      </c>
      <c r="G567">
        <v>3897</v>
      </c>
      <c r="H567">
        <v>18.5</v>
      </c>
      <c r="I567">
        <v>75</v>
      </c>
      <c r="J567">
        <v>1</v>
      </c>
      <c r="K567">
        <v>0</v>
      </c>
      <c r="L567">
        <v>0</v>
      </c>
      <c r="M567" s="15" t="s">
        <v>344</v>
      </c>
      <c r="Q567" s="2">
        <v>162</v>
      </c>
      <c r="R567" s="2"/>
      <c r="S567">
        <v>16</v>
      </c>
      <c r="T567">
        <v>6</v>
      </c>
      <c r="U567">
        <v>250</v>
      </c>
      <c r="V567">
        <v>105</v>
      </c>
      <c r="W567">
        <v>3897</v>
      </c>
      <c r="X567">
        <v>18.5</v>
      </c>
      <c r="Y567">
        <v>75</v>
      </c>
      <c r="Z567">
        <v>1</v>
      </c>
      <c r="AA567">
        <v>0</v>
      </c>
      <c r="AB567">
        <v>0</v>
      </c>
      <c r="AC567" s="15" t="s">
        <v>344</v>
      </c>
    </row>
    <row r="568" spans="1:29" x14ac:dyDescent="0.25">
      <c r="A568" s="15">
        <v>161</v>
      </c>
      <c r="B568" s="2">
        <v>163</v>
      </c>
      <c r="C568">
        <v>15</v>
      </c>
      <c r="D568">
        <v>6</v>
      </c>
      <c r="E568">
        <v>258</v>
      </c>
      <c r="F568">
        <v>110</v>
      </c>
      <c r="G568">
        <v>3730</v>
      </c>
      <c r="H568">
        <v>19</v>
      </c>
      <c r="I568">
        <v>75</v>
      </c>
      <c r="J568">
        <v>1</v>
      </c>
      <c r="K568">
        <v>0</v>
      </c>
      <c r="L568">
        <v>0</v>
      </c>
      <c r="M568" s="15" t="s">
        <v>344</v>
      </c>
      <c r="Q568" s="2">
        <v>163</v>
      </c>
      <c r="R568" s="2"/>
      <c r="S568">
        <v>15</v>
      </c>
      <c r="T568">
        <v>6</v>
      </c>
      <c r="U568">
        <v>258</v>
      </c>
      <c r="V568">
        <v>110</v>
      </c>
      <c r="W568">
        <v>3730</v>
      </c>
      <c r="X568">
        <v>19</v>
      </c>
      <c r="Y568">
        <v>75</v>
      </c>
      <c r="Z568">
        <v>1</v>
      </c>
      <c r="AA568">
        <v>0</v>
      </c>
      <c r="AB568">
        <v>0</v>
      </c>
      <c r="AC568" s="15" t="s">
        <v>344</v>
      </c>
    </row>
    <row r="569" spans="1:29" x14ac:dyDescent="0.25">
      <c r="A569" s="15">
        <v>162</v>
      </c>
      <c r="B569" s="2">
        <v>164</v>
      </c>
      <c r="C569">
        <v>18</v>
      </c>
      <c r="D569">
        <v>6</v>
      </c>
      <c r="E569">
        <v>225</v>
      </c>
      <c r="F569">
        <v>95</v>
      </c>
      <c r="G569">
        <v>3785</v>
      </c>
      <c r="H569">
        <v>19</v>
      </c>
      <c r="I569">
        <v>75</v>
      </c>
      <c r="J569">
        <v>1</v>
      </c>
      <c r="K569">
        <v>0</v>
      </c>
      <c r="L569">
        <v>0</v>
      </c>
      <c r="M569" s="15" t="s">
        <v>344</v>
      </c>
      <c r="Q569" s="2">
        <v>164</v>
      </c>
      <c r="R569" s="2"/>
      <c r="S569">
        <v>18</v>
      </c>
      <c r="T569">
        <v>6</v>
      </c>
      <c r="U569">
        <v>225</v>
      </c>
      <c r="V569">
        <v>95</v>
      </c>
      <c r="W569">
        <v>3785</v>
      </c>
      <c r="X569">
        <v>19</v>
      </c>
      <c r="Y569">
        <v>75</v>
      </c>
      <c r="Z569">
        <v>1</v>
      </c>
      <c r="AA569">
        <v>0</v>
      </c>
      <c r="AB569">
        <v>0</v>
      </c>
      <c r="AC569" s="15" t="s">
        <v>344</v>
      </c>
    </row>
    <row r="570" spans="1:29" x14ac:dyDescent="0.25">
      <c r="A570" s="15">
        <v>163</v>
      </c>
      <c r="B570" s="2">
        <v>165</v>
      </c>
      <c r="C570">
        <v>21</v>
      </c>
      <c r="D570">
        <v>6</v>
      </c>
      <c r="E570">
        <v>231</v>
      </c>
      <c r="F570">
        <v>110</v>
      </c>
      <c r="G570">
        <v>3039</v>
      </c>
      <c r="H570">
        <v>15</v>
      </c>
      <c r="I570">
        <v>75</v>
      </c>
      <c r="J570">
        <v>1</v>
      </c>
      <c r="K570">
        <v>0</v>
      </c>
      <c r="L570">
        <v>0</v>
      </c>
      <c r="M570" s="15" t="s">
        <v>344</v>
      </c>
      <c r="Q570" s="2">
        <v>165</v>
      </c>
      <c r="R570" s="2"/>
      <c r="S570">
        <v>21</v>
      </c>
      <c r="T570">
        <v>6</v>
      </c>
      <c r="U570">
        <v>231</v>
      </c>
      <c r="V570">
        <v>110</v>
      </c>
      <c r="W570">
        <v>3039</v>
      </c>
      <c r="X570">
        <v>15</v>
      </c>
      <c r="Y570">
        <v>75</v>
      </c>
      <c r="Z570">
        <v>1</v>
      </c>
      <c r="AA570">
        <v>0</v>
      </c>
      <c r="AB570">
        <v>0</v>
      </c>
      <c r="AC570" s="15" t="s">
        <v>344</v>
      </c>
    </row>
    <row r="571" spans="1:29" x14ac:dyDescent="0.25">
      <c r="A571" s="15">
        <v>164</v>
      </c>
      <c r="B571" s="2">
        <v>166</v>
      </c>
      <c r="C571">
        <v>20</v>
      </c>
      <c r="D571">
        <v>8</v>
      </c>
      <c r="E571">
        <v>262</v>
      </c>
      <c r="F571">
        <v>110</v>
      </c>
      <c r="G571">
        <v>3221</v>
      </c>
      <c r="H571">
        <v>13.5</v>
      </c>
      <c r="I571">
        <v>75</v>
      </c>
      <c r="J571">
        <v>1</v>
      </c>
      <c r="K571">
        <v>0</v>
      </c>
      <c r="L571">
        <v>0</v>
      </c>
      <c r="M571" s="15" t="s">
        <v>344</v>
      </c>
      <c r="Q571" s="2">
        <v>166</v>
      </c>
      <c r="R571" s="2"/>
      <c r="S571">
        <v>20</v>
      </c>
      <c r="T571">
        <v>8</v>
      </c>
      <c r="U571">
        <v>262</v>
      </c>
      <c r="V571">
        <v>110</v>
      </c>
      <c r="W571">
        <v>3221</v>
      </c>
      <c r="X571">
        <v>13.5</v>
      </c>
      <c r="Y571">
        <v>75</v>
      </c>
      <c r="Z571">
        <v>1</v>
      </c>
      <c r="AA571">
        <v>0</v>
      </c>
      <c r="AB571">
        <v>0</v>
      </c>
      <c r="AC571" s="15" t="s">
        <v>344</v>
      </c>
    </row>
    <row r="572" spans="1:29" x14ac:dyDescent="0.25">
      <c r="A572" s="15">
        <v>165</v>
      </c>
      <c r="B572" s="2">
        <v>167</v>
      </c>
      <c r="C572">
        <v>13</v>
      </c>
      <c r="D572">
        <v>8</v>
      </c>
      <c r="E572">
        <v>302</v>
      </c>
      <c r="F572">
        <v>129</v>
      </c>
      <c r="G572">
        <v>3169</v>
      </c>
      <c r="H572">
        <v>12</v>
      </c>
      <c r="I572">
        <v>75</v>
      </c>
      <c r="J572">
        <v>1</v>
      </c>
      <c r="K572">
        <v>0</v>
      </c>
      <c r="L572">
        <v>0</v>
      </c>
      <c r="M572" s="15" t="s">
        <v>344</v>
      </c>
      <c r="Q572" s="2">
        <v>167</v>
      </c>
      <c r="R572" s="2"/>
      <c r="S572">
        <v>13</v>
      </c>
      <c r="T572">
        <v>8</v>
      </c>
      <c r="U572">
        <v>302</v>
      </c>
      <c r="V572">
        <v>129</v>
      </c>
      <c r="W572">
        <v>3169</v>
      </c>
      <c r="X572">
        <v>12</v>
      </c>
      <c r="Y572">
        <v>75</v>
      </c>
      <c r="Z572">
        <v>1</v>
      </c>
      <c r="AA572">
        <v>0</v>
      </c>
      <c r="AB572">
        <v>0</v>
      </c>
      <c r="AC572" s="15" t="s">
        <v>344</v>
      </c>
    </row>
    <row r="573" spans="1:29" x14ac:dyDescent="0.25">
      <c r="A573" s="15">
        <v>166</v>
      </c>
      <c r="B573" s="2">
        <v>168</v>
      </c>
      <c r="C573">
        <v>29</v>
      </c>
      <c r="D573">
        <v>4</v>
      </c>
      <c r="E573">
        <v>97</v>
      </c>
      <c r="F573">
        <v>75</v>
      </c>
      <c r="G573">
        <v>2171</v>
      </c>
      <c r="H573">
        <v>16</v>
      </c>
      <c r="I573">
        <v>75</v>
      </c>
      <c r="J573">
        <v>0</v>
      </c>
      <c r="K573">
        <v>0</v>
      </c>
      <c r="L573">
        <v>1</v>
      </c>
      <c r="M573" s="15" t="s">
        <v>344</v>
      </c>
      <c r="Q573" s="2">
        <v>168</v>
      </c>
      <c r="R573" s="2"/>
      <c r="S573">
        <v>29</v>
      </c>
      <c r="T573">
        <v>4</v>
      </c>
      <c r="U573">
        <v>97</v>
      </c>
      <c r="V573">
        <v>75</v>
      </c>
      <c r="W573">
        <v>2171</v>
      </c>
      <c r="X573">
        <v>16</v>
      </c>
      <c r="Y573">
        <v>75</v>
      </c>
      <c r="Z573">
        <v>0</v>
      </c>
      <c r="AA573">
        <v>0</v>
      </c>
      <c r="AB573">
        <v>1</v>
      </c>
      <c r="AC573" s="15" t="s">
        <v>344</v>
      </c>
    </row>
    <row r="574" spans="1:29" x14ac:dyDescent="0.25">
      <c r="A574" s="15">
        <v>167</v>
      </c>
      <c r="B574" s="2">
        <v>169</v>
      </c>
      <c r="C574">
        <v>23</v>
      </c>
      <c r="D574">
        <v>4</v>
      </c>
      <c r="E574">
        <v>140</v>
      </c>
      <c r="F574">
        <v>83</v>
      </c>
      <c r="G574">
        <v>2639</v>
      </c>
      <c r="H574">
        <v>17</v>
      </c>
      <c r="I574">
        <v>75</v>
      </c>
      <c r="J574">
        <v>1</v>
      </c>
      <c r="K574">
        <v>0</v>
      </c>
      <c r="L574">
        <v>0</v>
      </c>
      <c r="M574" s="15" t="s">
        <v>344</v>
      </c>
      <c r="Q574" s="2">
        <v>169</v>
      </c>
      <c r="R574" s="2"/>
      <c r="S574">
        <v>23</v>
      </c>
      <c r="T574">
        <v>4</v>
      </c>
      <c r="U574">
        <v>140</v>
      </c>
      <c r="V574">
        <v>83</v>
      </c>
      <c r="W574">
        <v>2639</v>
      </c>
      <c r="X574">
        <v>17</v>
      </c>
      <c r="Y574">
        <v>75</v>
      </c>
      <c r="Z574">
        <v>1</v>
      </c>
      <c r="AA574">
        <v>0</v>
      </c>
      <c r="AB574">
        <v>0</v>
      </c>
      <c r="AC574" s="15" t="s">
        <v>344</v>
      </c>
    </row>
    <row r="575" spans="1:29" x14ac:dyDescent="0.25">
      <c r="A575" s="15">
        <v>168</v>
      </c>
      <c r="B575" s="2">
        <v>170</v>
      </c>
      <c r="C575">
        <v>20</v>
      </c>
      <c r="D575">
        <v>6</v>
      </c>
      <c r="E575">
        <v>232</v>
      </c>
      <c r="F575">
        <v>100</v>
      </c>
      <c r="G575">
        <v>2914</v>
      </c>
      <c r="H575">
        <v>16</v>
      </c>
      <c r="I575">
        <v>75</v>
      </c>
      <c r="J575">
        <v>1</v>
      </c>
      <c r="K575">
        <v>0</v>
      </c>
      <c r="L575">
        <v>0</v>
      </c>
      <c r="M575" s="15" t="s">
        <v>344</v>
      </c>
      <c r="Q575" s="2">
        <v>170</v>
      </c>
      <c r="R575" s="2"/>
      <c r="S575">
        <v>20</v>
      </c>
      <c r="T575">
        <v>6</v>
      </c>
      <c r="U575">
        <v>232</v>
      </c>
      <c r="V575">
        <v>100</v>
      </c>
      <c r="W575">
        <v>2914</v>
      </c>
      <c r="X575">
        <v>16</v>
      </c>
      <c r="Y575">
        <v>75</v>
      </c>
      <c r="Z575">
        <v>1</v>
      </c>
      <c r="AA575">
        <v>0</v>
      </c>
      <c r="AB575">
        <v>0</v>
      </c>
      <c r="AC575" s="15" t="s">
        <v>344</v>
      </c>
    </row>
    <row r="576" spans="1:29" x14ac:dyDescent="0.25">
      <c r="A576" s="15">
        <v>169</v>
      </c>
      <c r="B576" s="2">
        <v>171</v>
      </c>
      <c r="C576">
        <v>23</v>
      </c>
      <c r="D576">
        <v>4</v>
      </c>
      <c r="E576">
        <v>140</v>
      </c>
      <c r="F576">
        <v>78</v>
      </c>
      <c r="G576">
        <v>2592</v>
      </c>
      <c r="H576">
        <v>18.5</v>
      </c>
      <c r="I576">
        <v>75</v>
      </c>
      <c r="J576">
        <v>1</v>
      </c>
      <c r="K576">
        <v>0</v>
      </c>
      <c r="L576">
        <v>0</v>
      </c>
      <c r="M576" s="15" t="s">
        <v>344</v>
      </c>
      <c r="Q576" s="2">
        <v>171</v>
      </c>
      <c r="R576" s="2"/>
      <c r="S576">
        <v>23</v>
      </c>
      <c r="T576">
        <v>4</v>
      </c>
      <c r="U576">
        <v>140</v>
      </c>
      <c r="V576">
        <v>78</v>
      </c>
      <c r="W576">
        <v>2592</v>
      </c>
      <c r="X576">
        <v>18.5</v>
      </c>
      <c r="Y576">
        <v>75</v>
      </c>
      <c r="Z576">
        <v>1</v>
      </c>
      <c r="AA576">
        <v>0</v>
      </c>
      <c r="AB576">
        <v>0</v>
      </c>
      <c r="AC576" s="15" t="s">
        <v>344</v>
      </c>
    </row>
    <row r="577" spans="1:29" x14ac:dyDescent="0.25">
      <c r="A577" s="15">
        <v>170</v>
      </c>
      <c r="B577" s="2">
        <v>172</v>
      </c>
      <c r="C577">
        <v>24</v>
      </c>
      <c r="D577">
        <v>4</v>
      </c>
      <c r="E577">
        <v>134</v>
      </c>
      <c r="F577">
        <v>96</v>
      </c>
      <c r="G577">
        <v>2702</v>
      </c>
      <c r="H577">
        <v>13.5</v>
      </c>
      <c r="I577">
        <v>75</v>
      </c>
      <c r="J577">
        <v>0</v>
      </c>
      <c r="K577">
        <v>0</v>
      </c>
      <c r="L577">
        <v>1</v>
      </c>
      <c r="M577" s="15" t="s">
        <v>344</v>
      </c>
      <c r="Q577" s="2">
        <v>172</v>
      </c>
      <c r="R577" s="2"/>
      <c r="S577">
        <v>24</v>
      </c>
      <c r="T577">
        <v>4</v>
      </c>
      <c r="U577">
        <v>134</v>
      </c>
      <c r="V577">
        <v>96</v>
      </c>
      <c r="W577">
        <v>2702</v>
      </c>
      <c r="X577">
        <v>13.5</v>
      </c>
      <c r="Y577">
        <v>75</v>
      </c>
      <c r="Z577">
        <v>0</v>
      </c>
      <c r="AA577">
        <v>0</v>
      </c>
      <c r="AB577">
        <v>1</v>
      </c>
      <c r="AC577" s="15" t="s">
        <v>344</v>
      </c>
    </row>
    <row r="578" spans="1:29" x14ac:dyDescent="0.25">
      <c r="A578" s="15">
        <v>171</v>
      </c>
      <c r="B578" s="2">
        <v>173</v>
      </c>
      <c r="C578">
        <v>25</v>
      </c>
      <c r="D578">
        <v>4</v>
      </c>
      <c r="E578">
        <v>90</v>
      </c>
      <c r="F578">
        <v>71</v>
      </c>
      <c r="G578">
        <v>2223</v>
      </c>
      <c r="H578">
        <v>16.5</v>
      </c>
      <c r="I578">
        <v>75</v>
      </c>
      <c r="J578">
        <v>0</v>
      </c>
      <c r="K578">
        <v>1</v>
      </c>
      <c r="L578">
        <v>0</v>
      </c>
      <c r="M578" s="15" t="s">
        <v>344</v>
      </c>
      <c r="Q578" s="2">
        <v>173</v>
      </c>
      <c r="R578" s="2"/>
      <c r="S578">
        <v>25</v>
      </c>
      <c r="T578">
        <v>4</v>
      </c>
      <c r="U578">
        <v>90</v>
      </c>
      <c r="V578">
        <v>71</v>
      </c>
      <c r="W578">
        <v>2223</v>
      </c>
      <c r="X578">
        <v>16.5</v>
      </c>
      <c r="Y578">
        <v>75</v>
      </c>
      <c r="Z578">
        <v>0</v>
      </c>
      <c r="AA578">
        <v>1</v>
      </c>
      <c r="AB578">
        <v>0</v>
      </c>
      <c r="AC578" s="15" t="s">
        <v>344</v>
      </c>
    </row>
    <row r="579" spans="1:29" x14ac:dyDescent="0.25">
      <c r="A579" s="15">
        <v>172</v>
      </c>
      <c r="B579" s="2">
        <v>174</v>
      </c>
      <c r="C579">
        <v>24</v>
      </c>
      <c r="D579">
        <v>4</v>
      </c>
      <c r="E579">
        <v>119</v>
      </c>
      <c r="F579">
        <v>97</v>
      </c>
      <c r="G579">
        <v>2545</v>
      </c>
      <c r="H579">
        <v>17</v>
      </c>
      <c r="I579">
        <v>75</v>
      </c>
      <c r="J579">
        <v>0</v>
      </c>
      <c r="K579">
        <v>0</v>
      </c>
      <c r="L579">
        <v>1</v>
      </c>
      <c r="M579" s="15" t="s">
        <v>344</v>
      </c>
      <c r="Q579" s="2">
        <v>174</v>
      </c>
      <c r="R579" s="2"/>
      <c r="S579">
        <v>24</v>
      </c>
      <c r="T579">
        <v>4</v>
      </c>
      <c r="U579">
        <v>119</v>
      </c>
      <c r="V579">
        <v>97</v>
      </c>
      <c r="W579">
        <v>2545</v>
      </c>
      <c r="X579">
        <v>17</v>
      </c>
      <c r="Y579">
        <v>75</v>
      </c>
      <c r="Z579">
        <v>0</v>
      </c>
      <c r="AA579">
        <v>0</v>
      </c>
      <c r="AB579">
        <v>1</v>
      </c>
      <c r="AC579" s="15" t="s">
        <v>344</v>
      </c>
    </row>
    <row r="580" spans="1:29" x14ac:dyDescent="0.25">
      <c r="A580" s="15">
        <v>173</v>
      </c>
      <c r="B580" s="2">
        <v>175</v>
      </c>
      <c r="C580">
        <v>18</v>
      </c>
      <c r="D580">
        <v>6</v>
      </c>
      <c r="E580">
        <v>171</v>
      </c>
      <c r="F580">
        <v>97</v>
      </c>
      <c r="G580">
        <v>2984</v>
      </c>
      <c r="H580">
        <v>14.5</v>
      </c>
      <c r="I580">
        <v>75</v>
      </c>
      <c r="J580">
        <v>1</v>
      </c>
      <c r="K580">
        <v>0</v>
      </c>
      <c r="L580">
        <v>0</v>
      </c>
      <c r="M580" s="15" t="s">
        <v>344</v>
      </c>
      <c r="Q580" s="2">
        <v>175</v>
      </c>
      <c r="R580" s="2"/>
      <c r="S580">
        <v>18</v>
      </c>
      <c r="T580">
        <v>6</v>
      </c>
      <c r="U580">
        <v>171</v>
      </c>
      <c r="V580">
        <v>97</v>
      </c>
      <c r="W580">
        <v>2984</v>
      </c>
      <c r="X580">
        <v>14.5</v>
      </c>
      <c r="Y580">
        <v>75</v>
      </c>
      <c r="Z580">
        <v>1</v>
      </c>
      <c r="AA580">
        <v>0</v>
      </c>
      <c r="AB580">
        <v>0</v>
      </c>
      <c r="AC580" s="15" t="s">
        <v>344</v>
      </c>
    </row>
    <row r="581" spans="1:29" x14ac:dyDescent="0.25">
      <c r="A581" s="15">
        <v>174</v>
      </c>
      <c r="B581" s="2">
        <v>176</v>
      </c>
      <c r="C581">
        <v>29</v>
      </c>
      <c r="D581">
        <v>4</v>
      </c>
      <c r="E581">
        <v>90</v>
      </c>
      <c r="F581">
        <v>70</v>
      </c>
      <c r="G581">
        <v>1937</v>
      </c>
      <c r="H581">
        <v>14</v>
      </c>
      <c r="I581">
        <v>75</v>
      </c>
      <c r="J581">
        <v>0</v>
      </c>
      <c r="K581">
        <v>1</v>
      </c>
      <c r="L581">
        <v>0</v>
      </c>
      <c r="M581" s="15" t="s">
        <v>344</v>
      </c>
      <c r="Q581" s="2">
        <v>176</v>
      </c>
      <c r="R581" s="2"/>
      <c r="S581">
        <v>29</v>
      </c>
      <c r="T581">
        <v>4</v>
      </c>
      <c r="U581">
        <v>90</v>
      </c>
      <c r="V581">
        <v>70</v>
      </c>
      <c r="W581">
        <v>1937</v>
      </c>
      <c r="X581">
        <v>14</v>
      </c>
      <c r="Y581">
        <v>75</v>
      </c>
      <c r="Z581">
        <v>0</v>
      </c>
      <c r="AA581">
        <v>1</v>
      </c>
      <c r="AB581">
        <v>0</v>
      </c>
      <c r="AC581" s="15" t="s">
        <v>344</v>
      </c>
    </row>
    <row r="582" spans="1:29" x14ac:dyDescent="0.25">
      <c r="A582" s="15">
        <v>175</v>
      </c>
      <c r="B582" s="2">
        <v>177</v>
      </c>
      <c r="C582">
        <v>19</v>
      </c>
      <c r="D582">
        <v>6</v>
      </c>
      <c r="E582">
        <v>232</v>
      </c>
      <c r="F582">
        <v>90</v>
      </c>
      <c r="G582">
        <v>3211</v>
      </c>
      <c r="H582">
        <v>17</v>
      </c>
      <c r="I582">
        <v>75</v>
      </c>
      <c r="J582">
        <v>1</v>
      </c>
      <c r="K582">
        <v>0</v>
      </c>
      <c r="L582">
        <v>0</v>
      </c>
      <c r="M582" s="15" t="s">
        <v>344</v>
      </c>
      <c r="Q582" s="2">
        <v>177</v>
      </c>
      <c r="R582" s="2"/>
      <c r="S582">
        <v>19</v>
      </c>
      <c r="T582">
        <v>6</v>
      </c>
      <c r="U582">
        <v>232</v>
      </c>
      <c r="V582">
        <v>90</v>
      </c>
      <c r="W582">
        <v>3211</v>
      </c>
      <c r="X582">
        <v>17</v>
      </c>
      <c r="Y582">
        <v>75</v>
      </c>
      <c r="Z582">
        <v>1</v>
      </c>
      <c r="AA582">
        <v>0</v>
      </c>
      <c r="AB582">
        <v>0</v>
      </c>
      <c r="AC582" s="15" t="s">
        <v>344</v>
      </c>
    </row>
    <row r="583" spans="1:29" x14ac:dyDescent="0.25">
      <c r="A583" s="15">
        <v>176</v>
      </c>
      <c r="B583" s="2">
        <v>178</v>
      </c>
      <c r="C583">
        <v>23</v>
      </c>
      <c r="D583">
        <v>4</v>
      </c>
      <c r="E583">
        <v>115</v>
      </c>
      <c r="F583">
        <v>95</v>
      </c>
      <c r="G583">
        <v>2694</v>
      </c>
      <c r="H583">
        <v>15</v>
      </c>
      <c r="I583">
        <v>75</v>
      </c>
      <c r="J583">
        <v>0</v>
      </c>
      <c r="K583">
        <v>1</v>
      </c>
      <c r="L583">
        <v>0</v>
      </c>
      <c r="M583" s="15" t="s">
        <v>344</v>
      </c>
      <c r="Q583" s="2">
        <v>178</v>
      </c>
      <c r="R583" s="2"/>
      <c r="S583">
        <v>23</v>
      </c>
      <c r="T583">
        <v>4</v>
      </c>
      <c r="U583">
        <v>115</v>
      </c>
      <c r="V583">
        <v>95</v>
      </c>
      <c r="W583">
        <v>2694</v>
      </c>
      <c r="X583">
        <v>15</v>
      </c>
      <c r="Y583">
        <v>75</v>
      </c>
      <c r="Z583">
        <v>0</v>
      </c>
      <c r="AA583">
        <v>1</v>
      </c>
      <c r="AB583">
        <v>0</v>
      </c>
      <c r="AC583" s="15" t="s">
        <v>344</v>
      </c>
    </row>
    <row r="584" spans="1:29" x14ac:dyDescent="0.25">
      <c r="A584" s="15">
        <v>177</v>
      </c>
      <c r="B584" s="2">
        <v>179</v>
      </c>
      <c r="C584">
        <v>23</v>
      </c>
      <c r="D584">
        <v>4</v>
      </c>
      <c r="E584">
        <v>120</v>
      </c>
      <c r="F584">
        <v>88</v>
      </c>
      <c r="G584">
        <v>2957</v>
      </c>
      <c r="H584">
        <v>17</v>
      </c>
      <c r="I584">
        <v>75</v>
      </c>
      <c r="J584">
        <v>0</v>
      </c>
      <c r="K584">
        <v>1</v>
      </c>
      <c r="L584">
        <v>0</v>
      </c>
      <c r="M584" s="15" t="s">
        <v>344</v>
      </c>
      <c r="Q584" s="2">
        <v>179</v>
      </c>
      <c r="R584" s="2"/>
      <c r="S584">
        <v>23</v>
      </c>
      <c r="T584">
        <v>4</v>
      </c>
      <c r="U584">
        <v>120</v>
      </c>
      <c r="V584">
        <v>88</v>
      </c>
      <c r="W584">
        <v>2957</v>
      </c>
      <c r="X584">
        <v>17</v>
      </c>
      <c r="Y584">
        <v>75</v>
      </c>
      <c r="Z584">
        <v>0</v>
      </c>
      <c r="AA584">
        <v>1</v>
      </c>
      <c r="AB584">
        <v>0</v>
      </c>
      <c r="AC584" s="15" t="s">
        <v>344</v>
      </c>
    </row>
    <row r="585" spans="1:29" x14ac:dyDescent="0.25">
      <c r="A585" s="15">
        <v>178</v>
      </c>
      <c r="B585" s="2">
        <v>180</v>
      </c>
      <c r="C585">
        <v>22</v>
      </c>
      <c r="D585">
        <v>4</v>
      </c>
      <c r="E585">
        <v>121</v>
      </c>
      <c r="F585">
        <v>98</v>
      </c>
      <c r="G585">
        <v>2945</v>
      </c>
      <c r="H585">
        <v>14.5</v>
      </c>
      <c r="I585">
        <v>75</v>
      </c>
      <c r="J585">
        <v>0</v>
      </c>
      <c r="K585">
        <v>1</v>
      </c>
      <c r="L585">
        <v>0</v>
      </c>
      <c r="M585" s="15" t="s">
        <v>344</v>
      </c>
      <c r="Q585" s="2">
        <v>180</v>
      </c>
      <c r="R585" s="2"/>
      <c r="S585">
        <v>22</v>
      </c>
      <c r="T585">
        <v>4</v>
      </c>
      <c r="U585">
        <v>121</v>
      </c>
      <c r="V585">
        <v>98</v>
      </c>
      <c r="W585">
        <v>2945</v>
      </c>
      <c r="X585">
        <v>14.5</v>
      </c>
      <c r="Y585">
        <v>75</v>
      </c>
      <c r="Z585">
        <v>0</v>
      </c>
      <c r="AA585">
        <v>1</v>
      </c>
      <c r="AB585">
        <v>0</v>
      </c>
      <c r="AC585" s="15" t="s">
        <v>344</v>
      </c>
    </row>
    <row r="586" spans="1:29" x14ac:dyDescent="0.25">
      <c r="A586" s="15">
        <v>179</v>
      </c>
      <c r="B586" s="2">
        <v>181</v>
      </c>
      <c r="C586">
        <v>25</v>
      </c>
      <c r="D586">
        <v>4</v>
      </c>
      <c r="E586">
        <v>121</v>
      </c>
      <c r="F586">
        <v>115</v>
      </c>
      <c r="G586">
        <v>2671</v>
      </c>
      <c r="H586">
        <v>13.5</v>
      </c>
      <c r="I586">
        <v>75</v>
      </c>
      <c r="J586">
        <v>0</v>
      </c>
      <c r="K586">
        <v>1</v>
      </c>
      <c r="L586">
        <v>0</v>
      </c>
      <c r="M586" s="15" t="s">
        <v>344</v>
      </c>
      <c r="Q586" s="2">
        <v>181</v>
      </c>
      <c r="R586" s="2"/>
      <c r="S586">
        <v>25</v>
      </c>
      <c r="T586">
        <v>4</v>
      </c>
      <c r="U586">
        <v>121</v>
      </c>
      <c r="V586">
        <v>115</v>
      </c>
      <c r="W586">
        <v>2671</v>
      </c>
      <c r="X586">
        <v>13.5</v>
      </c>
      <c r="Y586">
        <v>75</v>
      </c>
      <c r="Z586">
        <v>0</v>
      </c>
      <c r="AA586">
        <v>1</v>
      </c>
      <c r="AB586">
        <v>0</v>
      </c>
      <c r="AC586" s="15" t="s">
        <v>344</v>
      </c>
    </row>
    <row r="587" spans="1:29" x14ac:dyDescent="0.25">
      <c r="A587" s="15">
        <v>180</v>
      </c>
      <c r="B587" s="2">
        <v>182</v>
      </c>
      <c r="C587">
        <v>33</v>
      </c>
      <c r="D587">
        <v>4</v>
      </c>
      <c r="E587">
        <v>91</v>
      </c>
      <c r="F587">
        <v>53</v>
      </c>
      <c r="G587">
        <v>1795</v>
      </c>
      <c r="H587">
        <v>17.5</v>
      </c>
      <c r="I587">
        <v>75</v>
      </c>
      <c r="J587">
        <v>0</v>
      </c>
      <c r="K587">
        <v>0</v>
      </c>
      <c r="L587">
        <v>1</v>
      </c>
      <c r="M587" s="15" t="s">
        <v>344</v>
      </c>
      <c r="Q587" s="2">
        <v>182</v>
      </c>
      <c r="R587" s="2"/>
      <c r="S587">
        <v>33</v>
      </c>
      <c r="T587">
        <v>4</v>
      </c>
      <c r="U587">
        <v>91</v>
      </c>
      <c r="V587">
        <v>53</v>
      </c>
      <c r="W587">
        <v>1795</v>
      </c>
      <c r="X587">
        <v>17.5</v>
      </c>
      <c r="Y587">
        <v>75</v>
      </c>
      <c r="Z587">
        <v>0</v>
      </c>
      <c r="AA587">
        <v>0</v>
      </c>
      <c r="AB587">
        <v>1</v>
      </c>
      <c r="AC587" s="15" t="s">
        <v>344</v>
      </c>
    </row>
    <row r="588" spans="1:29" x14ac:dyDescent="0.25">
      <c r="A588" s="15">
        <v>181</v>
      </c>
      <c r="B588" s="2">
        <v>183</v>
      </c>
      <c r="C588">
        <v>28</v>
      </c>
      <c r="D588">
        <v>4</v>
      </c>
      <c r="E588">
        <v>107</v>
      </c>
      <c r="F588">
        <v>86</v>
      </c>
      <c r="G588">
        <v>2464</v>
      </c>
      <c r="H588">
        <v>15.5</v>
      </c>
      <c r="I588">
        <v>76</v>
      </c>
      <c r="J588">
        <v>0</v>
      </c>
      <c r="K588">
        <v>1</v>
      </c>
      <c r="L588">
        <v>0</v>
      </c>
      <c r="M588" s="15" t="s">
        <v>344</v>
      </c>
      <c r="Q588" s="2">
        <v>183</v>
      </c>
      <c r="R588" s="2"/>
      <c r="S588">
        <v>28</v>
      </c>
      <c r="T588">
        <v>4</v>
      </c>
      <c r="U588">
        <v>107</v>
      </c>
      <c r="V588">
        <v>86</v>
      </c>
      <c r="W588">
        <v>2464</v>
      </c>
      <c r="X588">
        <v>15.5</v>
      </c>
      <c r="Y588">
        <v>76</v>
      </c>
      <c r="Z588">
        <v>0</v>
      </c>
      <c r="AA588">
        <v>1</v>
      </c>
      <c r="AB588">
        <v>0</v>
      </c>
      <c r="AC588" s="15" t="s">
        <v>344</v>
      </c>
    </row>
    <row r="589" spans="1:29" x14ac:dyDescent="0.25">
      <c r="A589" s="15">
        <v>182</v>
      </c>
      <c r="B589" s="2">
        <v>184</v>
      </c>
      <c r="C589">
        <v>25</v>
      </c>
      <c r="D589">
        <v>4</v>
      </c>
      <c r="E589">
        <v>116</v>
      </c>
      <c r="F589">
        <v>81</v>
      </c>
      <c r="G589">
        <v>2220</v>
      </c>
      <c r="H589">
        <v>16.899999999999999</v>
      </c>
      <c r="I589">
        <v>76</v>
      </c>
      <c r="J589">
        <v>0</v>
      </c>
      <c r="K589">
        <v>1</v>
      </c>
      <c r="L589">
        <v>0</v>
      </c>
      <c r="M589" s="15" t="s">
        <v>344</v>
      </c>
      <c r="Q589" s="2">
        <v>184</v>
      </c>
      <c r="R589" s="2"/>
      <c r="S589">
        <v>25</v>
      </c>
      <c r="T589">
        <v>4</v>
      </c>
      <c r="U589">
        <v>116</v>
      </c>
      <c r="V589">
        <v>81</v>
      </c>
      <c r="W589">
        <v>2220</v>
      </c>
      <c r="X589">
        <v>16.899999999999999</v>
      </c>
      <c r="Y589">
        <v>76</v>
      </c>
      <c r="Z589">
        <v>0</v>
      </c>
      <c r="AA589">
        <v>1</v>
      </c>
      <c r="AB589">
        <v>0</v>
      </c>
      <c r="AC589" s="15" t="s">
        <v>344</v>
      </c>
    </row>
    <row r="590" spans="1:29" x14ac:dyDescent="0.25">
      <c r="A590" s="15">
        <v>183</v>
      </c>
      <c r="B590" s="2">
        <v>185</v>
      </c>
      <c r="C590">
        <v>25</v>
      </c>
      <c r="D590">
        <v>4</v>
      </c>
      <c r="E590">
        <v>140</v>
      </c>
      <c r="F590">
        <v>92</v>
      </c>
      <c r="G590">
        <v>2572</v>
      </c>
      <c r="H590">
        <v>14.9</v>
      </c>
      <c r="I590">
        <v>76</v>
      </c>
      <c r="J590">
        <v>1</v>
      </c>
      <c r="K590">
        <v>0</v>
      </c>
      <c r="L590">
        <v>0</v>
      </c>
      <c r="M590" s="15" t="s">
        <v>344</v>
      </c>
      <c r="Q590" s="2">
        <v>185</v>
      </c>
      <c r="R590" s="2"/>
      <c r="S590">
        <v>25</v>
      </c>
      <c r="T590">
        <v>4</v>
      </c>
      <c r="U590">
        <v>140</v>
      </c>
      <c r="V590">
        <v>92</v>
      </c>
      <c r="W590">
        <v>2572</v>
      </c>
      <c r="X590">
        <v>14.9</v>
      </c>
      <c r="Y590">
        <v>76</v>
      </c>
      <c r="Z590">
        <v>1</v>
      </c>
      <c r="AA590">
        <v>0</v>
      </c>
      <c r="AB590">
        <v>0</v>
      </c>
      <c r="AC590" s="15" t="s">
        <v>344</v>
      </c>
    </row>
    <row r="591" spans="1:29" x14ac:dyDescent="0.25">
      <c r="A591" s="15">
        <v>184</v>
      </c>
      <c r="B591" s="2">
        <v>186</v>
      </c>
      <c r="C591">
        <v>26</v>
      </c>
      <c r="D591">
        <v>4</v>
      </c>
      <c r="E591">
        <v>98</v>
      </c>
      <c r="F591">
        <v>79</v>
      </c>
      <c r="G591">
        <v>2255</v>
      </c>
      <c r="H591">
        <v>17.7</v>
      </c>
      <c r="I591">
        <v>76</v>
      </c>
      <c r="J591">
        <v>1</v>
      </c>
      <c r="K591">
        <v>0</v>
      </c>
      <c r="L591">
        <v>0</v>
      </c>
      <c r="M591" s="15" t="s">
        <v>344</v>
      </c>
      <c r="Q591" s="2">
        <v>186</v>
      </c>
      <c r="R591" s="2"/>
      <c r="S591">
        <v>26</v>
      </c>
      <c r="T591">
        <v>4</v>
      </c>
      <c r="U591">
        <v>98</v>
      </c>
      <c r="V591">
        <v>79</v>
      </c>
      <c r="W591">
        <v>2255</v>
      </c>
      <c r="X591">
        <v>17.7</v>
      </c>
      <c r="Y591">
        <v>76</v>
      </c>
      <c r="Z591">
        <v>1</v>
      </c>
      <c r="AA591">
        <v>0</v>
      </c>
      <c r="AB591">
        <v>0</v>
      </c>
      <c r="AC591" s="15" t="s">
        <v>344</v>
      </c>
    </row>
    <row r="592" spans="1:29" x14ac:dyDescent="0.25">
      <c r="A592" s="15">
        <v>185</v>
      </c>
      <c r="B592" s="2">
        <v>187</v>
      </c>
      <c r="C592">
        <v>27</v>
      </c>
      <c r="D592">
        <v>4</v>
      </c>
      <c r="E592">
        <v>101</v>
      </c>
      <c r="F592">
        <v>83</v>
      </c>
      <c r="G592">
        <v>2202</v>
      </c>
      <c r="H592">
        <v>15.3</v>
      </c>
      <c r="I592">
        <v>76</v>
      </c>
      <c r="J592">
        <v>0</v>
      </c>
      <c r="K592">
        <v>1</v>
      </c>
      <c r="L592">
        <v>0</v>
      </c>
      <c r="M592" s="15" t="s">
        <v>344</v>
      </c>
      <c r="Q592" s="2">
        <v>187</v>
      </c>
      <c r="R592" s="2"/>
      <c r="S592">
        <v>27</v>
      </c>
      <c r="T592">
        <v>4</v>
      </c>
      <c r="U592">
        <v>101</v>
      </c>
      <c r="V592">
        <v>83</v>
      </c>
      <c r="W592">
        <v>2202</v>
      </c>
      <c r="X592">
        <v>15.3</v>
      </c>
      <c r="Y592">
        <v>76</v>
      </c>
      <c r="Z592">
        <v>0</v>
      </c>
      <c r="AA592">
        <v>1</v>
      </c>
      <c r="AB592">
        <v>0</v>
      </c>
      <c r="AC592" s="15" t="s">
        <v>344</v>
      </c>
    </row>
    <row r="593" spans="1:29" x14ac:dyDescent="0.25">
      <c r="A593" s="15">
        <v>186</v>
      </c>
      <c r="B593" s="2">
        <v>188</v>
      </c>
      <c r="C593">
        <v>17.5</v>
      </c>
      <c r="D593">
        <v>8</v>
      </c>
      <c r="E593">
        <v>305</v>
      </c>
      <c r="F593">
        <v>140</v>
      </c>
      <c r="G593">
        <v>4215</v>
      </c>
      <c r="H593">
        <v>13</v>
      </c>
      <c r="I593">
        <v>76</v>
      </c>
      <c r="J593">
        <v>1</v>
      </c>
      <c r="K593">
        <v>0</v>
      </c>
      <c r="L593">
        <v>0</v>
      </c>
      <c r="M593" s="15" t="s">
        <v>344</v>
      </c>
      <c r="Q593" s="2">
        <v>188</v>
      </c>
      <c r="R593" s="2"/>
      <c r="S593">
        <v>17.5</v>
      </c>
      <c r="T593">
        <v>8</v>
      </c>
      <c r="U593">
        <v>305</v>
      </c>
      <c r="V593">
        <v>140</v>
      </c>
      <c r="W593">
        <v>4215</v>
      </c>
      <c r="X593">
        <v>13</v>
      </c>
      <c r="Y593">
        <v>76</v>
      </c>
      <c r="Z593">
        <v>1</v>
      </c>
      <c r="AA593">
        <v>0</v>
      </c>
      <c r="AB593">
        <v>0</v>
      </c>
      <c r="AC593" s="15" t="s">
        <v>344</v>
      </c>
    </row>
    <row r="594" spans="1:29" x14ac:dyDescent="0.25">
      <c r="A594" s="15">
        <v>187</v>
      </c>
      <c r="B594" s="2">
        <v>189</v>
      </c>
      <c r="C594">
        <v>16</v>
      </c>
      <c r="D594">
        <v>8</v>
      </c>
      <c r="E594">
        <v>318</v>
      </c>
      <c r="F594">
        <v>150</v>
      </c>
      <c r="G594">
        <v>4190</v>
      </c>
      <c r="H594">
        <v>13</v>
      </c>
      <c r="I594">
        <v>76</v>
      </c>
      <c r="J594">
        <v>1</v>
      </c>
      <c r="K594">
        <v>0</v>
      </c>
      <c r="L594">
        <v>0</v>
      </c>
      <c r="M594" s="15" t="s">
        <v>344</v>
      </c>
      <c r="Q594" s="2">
        <v>189</v>
      </c>
      <c r="R594" s="2"/>
      <c r="S594">
        <v>16</v>
      </c>
      <c r="T594">
        <v>8</v>
      </c>
      <c r="U594">
        <v>318</v>
      </c>
      <c r="V594">
        <v>150</v>
      </c>
      <c r="W594">
        <v>4190</v>
      </c>
      <c r="X594">
        <v>13</v>
      </c>
      <c r="Y594">
        <v>76</v>
      </c>
      <c r="Z594">
        <v>1</v>
      </c>
      <c r="AA594">
        <v>0</v>
      </c>
      <c r="AB594">
        <v>0</v>
      </c>
      <c r="AC594" s="15" t="s">
        <v>344</v>
      </c>
    </row>
    <row r="595" spans="1:29" x14ac:dyDescent="0.25">
      <c r="A595" s="15">
        <v>188</v>
      </c>
      <c r="B595" s="2">
        <v>190</v>
      </c>
      <c r="C595">
        <v>15.5</v>
      </c>
      <c r="D595">
        <v>8</v>
      </c>
      <c r="E595">
        <v>304</v>
      </c>
      <c r="F595">
        <v>120</v>
      </c>
      <c r="G595">
        <v>3962</v>
      </c>
      <c r="H595">
        <v>13.9</v>
      </c>
      <c r="I595">
        <v>76</v>
      </c>
      <c r="J595">
        <v>1</v>
      </c>
      <c r="K595">
        <v>0</v>
      </c>
      <c r="L595">
        <v>0</v>
      </c>
      <c r="M595" s="15" t="s">
        <v>344</v>
      </c>
      <c r="Q595" s="2">
        <v>190</v>
      </c>
      <c r="R595" s="2"/>
      <c r="S595">
        <v>15.5</v>
      </c>
      <c r="T595">
        <v>8</v>
      </c>
      <c r="U595">
        <v>304</v>
      </c>
      <c r="V595">
        <v>120</v>
      </c>
      <c r="W595">
        <v>3962</v>
      </c>
      <c r="X595">
        <v>13.9</v>
      </c>
      <c r="Y595">
        <v>76</v>
      </c>
      <c r="Z595">
        <v>1</v>
      </c>
      <c r="AA595">
        <v>0</v>
      </c>
      <c r="AB595">
        <v>0</v>
      </c>
      <c r="AC595" s="15" t="s">
        <v>344</v>
      </c>
    </row>
    <row r="596" spans="1:29" x14ac:dyDescent="0.25">
      <c r="A596" s="15">
        <v>189</v>
      </c>
      <c r="B596" s="2">
        <v>191</v>
      </c>
      <c r="C596">
        <v>14.5</v>
      </c>
      <c r="D596">
        <v>8</v>
      </c>
      <c r="E596">
        <v>351</v>
      </c>
      <c r="F596">
        <v>152</v>
      </c>
      <c r="G596">
        <v>4215</v>
      </c>
      <c r="H596">
        <v>12.8</v>
      </c>
      <c r="I596">
        <v>76</v>
      </c>
      <c r="J596">
        <v>1</v>
      </c>
      <c r="K596">
        <v>0</v>
      </c>
      <c r="L596">
        <v>0</v>
      </c>
      <c r="M596" s="15" t="s">
        <v>344</v>
      </c>
      <c r="Q596" s="2">
        <v>191</v>
      </c>
      <c r="R596" s="2"/>
      <c r="S596">
        <v>14.5</v>
      </c>
      <c r="T596">
        <v>8</v>
      </c>
      <c r="U596">
        <v>351</v>
      </c>
      <c r="V596">
        <v>152</v>
      </c>
      <c r="W596">
        <v>4215</v>
      </c>
      <c r="X596">
        <v>12.8</v>
      </c>
      <c r="Y596">
        <v>76</v>
      </c>
      <c r="Z596">
        <v>1</v>
      </c>
      <c r="AA596">
        <v>0</v>
      </c>
      <c r="AB596">
        <v>0</v>
      </c>
      <c r="AC596" s="15" t="s">
        <v>344</v>
      </c>
    </row>
    <row r="597" spans="1:29" x14ac:dyDescent="0.25">
      <c r="A597" s="15">
        <v>190</v>
      </c>
      <c r="B597" s="2">
        <v>192</v>
      </c>
      <c r="C597">
        <v>22</v>
      </c>
      <c r="D597">
        <v>6</v>
      </c>
      <c r="E597">
        <v>225</v>
      </c>
      <c r="F597">
        <v>100</v>
      </c>
      <c r="G597">
        <v>3233</v>
      </c>
      <c r="H597">
        <v>15.4</v>
      </c>
      <c r="I597">
        <v>76</v>
      </c>
      <c r="J597">
        <v>1</v>
      </c>
      <c r="K597">
        <v>0</v>
      </c>
      <c r="L597">
        <v>0</v>
      </c>
      <c r="M597" s="15" t="s">
        <v>344</v>
      </c>
      <c r="Q597" s="2">
        <v>192</v>
      </c>
      <c r="R597" s="2"/>
      <c r="S597">
        <v>22</v>
      </c>
      <c r="T597">
        <v>6</v>
      </c>
      <c r="U597">
        <v>225</v>
      </c>
      <c r="V597">
        <v>100</v>
      </c>
      <c r="W597">
        <v>3233</v>
      </c>
      <c r="X597">
        <v>15.4</v>
      </c>
      <c r="Y597">
        <v>76</v>
      </c>
      <c r="Z597">
        <v>1</v>
      </c>
      <c r="AA597">
        <v>0</v>
      </c>
      <c r="AB597">
        <v>0</v>
      </c>
      <c r="AC597" s="15" t="s">
        <v>344</v>
      </c>
    </row>
    <row r="598" spans="1:29" x14ac:dyDescent="0.25">
      <c r="A598" s="15">
        <v>191</v>
      </c>
      <c r="B598" s="2">
        <v>193</v>
      </c>
      <c r="C598">
        <v>22</v>
      </c>
      <c r="D598">
        <v>6</v>
      </c>
      <c r="E598">
        <v>250</v>
      </c>
      <c r="F598">
        <v>105</v>
      </c>
      <c r="G598">
        <v>3353</v>
      </c>
      <c r="H598">
        <v>14.5</v>
      </c>
      <c r="I598">
        <v>76</v>
      </c>
      <c r="J598">
        <v>1</v>
      </c>
      <c r="K598">
        <v>0</v>
      </c>
      <c r="L598">
        <v>0</v>
      </c>
      <c r="M598" s="15" t="s">
        <v>344</v>
      </c>
      <c r="Q598" s="2">
        <v>193</v>
      </c>
      <c r="R598" s="2"/>
      <c r="S598">
        <v>22</v>
      </c>
      <c r="T598">
        <v>6</v>
      </c>
      <c r="U598">
        <v>250</v>
      </c>
      <c r="V598">
        <v>105</v>
      </c>
      <c r="W598">
        <v>3353</v>
      </c>
      <c r="X598">
        <v>14.5</v>
      </c>
      <c r="Y598">
        <v>76</v>
      </c>
      <c r="Z598">
        <v>1</v>
      </c>
      <c r="AA598">
        <v>0</v>
      </c>
      <c r="AB598">
        <v>0</v>
      </c>
      <c r="AC598" s="15" t="s">
        <v>344</v>
      </c>
    </row>
    <row r="599" spans="1:29" x14ac:dyDescent="0.25">
      <c r="A599" s="15">
        <v>192</v>
      </c>
      <c r="B599" s="2">
        <v>194</v>
      </c>
      <c r="C599">
        <v>24</v>
      </c>
      <c r="D599">
        <v>6</v>
      </c>
      <c r="E599">
        <v>200</v>
      </c>
      <c r="F599">
        <v>81</v>
      </c>
      <c r="G599">
        <v>3012</v>
      </c>
      <c r="H599">
        <v>17.600000000000001</v>
      </c>
      <c r="I599">
        <v>76</v>
      </c>
      <c r="J599">
        <v>1</v>
      </c>
      <c r="K599">
        <v>0</v>
      </c>
      <c r="L599">
        <v>0</v>
      </c>
      <c r="M599" s="15" t="s">
        <v>344</v>
      </c>
      <c r="Q599" s="2">
        <v>194</v>
      </c>
      <c r="R599" s="2"/>
      <c r="S599">
        <v>24</v>
      </c>
      <c r="T599">
        <v>6</v>
      </c>
      <c r="U599">
        <v>200</v>
      </c>
      <c r="V599">
        <v>81</v>
      </c>
      <c r="W599">
        <v>3012</v>
      </c>
      <c r="X599">
        <v>17.600000000000001</v>
      </c>
      <c r="Y599">
        <v>76</v>
      </c>
      <c r="Z599">
        <v>1</v>
      </c>
      <c r="AA599">
        <v>0</v>
      </c>
      <c r="AB599">
        <v>0</v>
      </c>
      <c r="AC599" s="15" t="s">
        <v>344</v>
      </c>
    </row>
    <row r="600" spans="1:29" x14ac:dyDescent="0.25">
      <c r="A600" s="15">
        <v>193</v>
      </c>
      <c r="B600" s="2">
        <v>195</v>
      </c>
      <c r="C600">
        <v>22.5</v>
      </c>
      <c r="D600">
        <v>6</v>
      </c>
      <c r="E600">
        <v>232</v>
      </c>
      <c r="F600">
        <v>90</v>
      </c>
      <c r="G600">
        <v>3085</v>
      </c>
      <c r="H600">
        <v>17.600000000000001</v>
      </c>
      <c r="I600">
        <v>76</v>
      </c>
      <c r="J600">
        <v>1</v>
      </c>
      <c r="K600">
        <v>0</v>
      </c>
      <c r="L600">
        <v>0</v>
      </c>
      <c r="M600" s="15" t="s">
        <v>344</v>
      </c>
      <c r="Q600" s="2">
        <v>195</v>
      </c>
      <c r="R600" s="2"/>
      <c r="S600">
        <v>22.5</v>
      </c>
      <c r="T600">
        <v>6</v>
      </c>
      <c r="U600">
        <v>232</v>
      </c>
      <c r="V600">
        <v>90</v>
      </c>
      <c r="W600">
        <v>3085</v>
      </c>
      <c r="X600">
        <v>17.600000000000001</v>
      </c>
      <c r="Y600">
        <v>76</v>
      </c>
      <c r="Z600">
        <v>1</v>
      </c>
      <c r="AA600">
        <v>0</v>
      </c>
      <c r="AB600">
        <v>0</v>
      </c>
      <c r="AC600" s="15" t="s">
        <v>344</v>
      </c>
    </row>
    <row r="601" spans="1:29" x14ac:dyDescent="0.25">
      <c r="A601" s="15">
        <v>194</v>
      </c>
      <c r="B601" s="2">
        <v>196</v>
      </c>
      <c r="C601">
        <v>29</v>
      </c>
      <c r="D601">
        <v>4</v>
      </c>
      <c r="E601">
        <v>85</v>
      </c>
      <c r="F601">
        <v>52</v>
      </c>
      <c r="G601">
        <v>2035</v>
      </c>
      <c r="H601">
        <v>22.2</v>
      </c>
      <c r="I601">
        <v>76</v>
      </c>
      <c r="J601">
        <v>1</v>
      </c>
      <c r="K601">
        <v>0</v>
      </c>
      <c r="L601">
        <v>0</v>
      </c>
      <c r="M601" s="15" t="s">
        <v>344</v>
      </c>
      <c r="Q601" s="2">
        <v>196</v>
      </c>
      <c r="R601" s="2"/>
      <c r="S601">
        <v>29</v>
      </c>
      <c r="T601">
        <v>4</v>
      </c>
      <c r="U601">
        <v>85</v>
      </c>
      <c r="V601">
        <v>52</v>
      </c>
      <c r="W601">
        <v>2035</v>
      </c>
      <c r="X601">
        <v>22.2</v>
      </c>
      <c r="Y601">
        <v>76</v>
      </c>
      <c r="Z601">
        <v>1</v>
      </c>
      <c r="AA601">
        <v>0</v>
      </c>
      <c r="AB601">
        <v>0</v>
      </c>
      <c r="AC601" s="15" t="s">
        <v>344</v>
      </c>
    </row>
    <row r="602" spans="1:29" x14ac:dyDescent="0.25">
      <c r="A602" s="15">
        <v>195</v>
      </c>
      <c r="B602" s="2">
        <v>197</v>
      </c>
      <c r="C602">
        <v>24.5</v>
      </c>
      <c r="D602">
        <v>4</v>
      </c>
      <c r="E602">
        <v>98</v>
      </c>
      <c r="F602">
        <v>60</v>
      </c>
      <c r="G602">
        <v>2164</v>
      </c>
      <c r="H602">
        <v>22.1</v>
      </c>
      <c r="I602">
        <v>76</v>
      </c>
      <c r="J602">
        <v>1</v>
      </c>
      <c r="K602">
        <v>0</v>
      </c>
      <c r="L602">
        <v>0</v>
      </c>
      <c r="M602" s="15" t="s">
        <v>344</v>
      </c>
      <c r="Q602" s="2">
        <v>197</v>
      </c>
      <c r="R602" s="2"/>
      <c r="S602">
        <v>24.5</v>
      </c>
      <c r="T602">
        <v>4</v>
      </c>
      <c r="U602">
        <v>98</v>
      </c>
      <c r="V602">
        <v>60</v>
      </c>
      <c r="W602">
        <v>2164</v>
      </c>
      <c r="X602">
        <v>22.1</v>
      </c>
      <c r="Y602">
        <v>76</v>
      </c>
      <c r="Z602">
        <v>1</v>
      </c>
      <c r="AA602">
        <v>0</v>
      </c>
      <c r="AB602">
        <v>0</v>
      </c>
      <c r="AC602" s="15" t="s">
        <v>344</v>
      </c>
    </row>
    <row r="603" spans="1:29" x14ac:dyDescent="0.25">
      <c r="A603" s="15">
        <v>196</v>
      </c>
      <c r="B603" s="2">
        <v>198</v>
      </c>
      <c r="C603">
        <v>29</v>
      </c>
      <c r="D603">
        <v>4</v>
      </c>
      <c r="E603">
        <v>90</v>
      </c>
      <c r="F603">
        <v>70</v>
      </c>
      <c r="G603">
        <v>1937</v>
      </c>
      <c r="H603">
        <v>14.2</v>
      </c>
      <c r="I603">
        <v>76</v>
      </c>
      <c r="J603">
        <v>0</v>
      </c>
      <c r="K603">
        <v>1</v>
      </c>
      <c r="L603">
        <v>0</v>
      </c>
      <c r="M603" s="15" t="s">
        <v>344</v>
      </c>
      <c r="Q603" s="2">
        <v>198</v>
      </c>
      <c r="R603" s="2"/>
      <c r="S603">
        <v>29</v>
      </c>
      <c r="T603">
        <v>4</v>
      </c>
      <c r="U603">
        <v>90</v>
      </c>
      <c r="V603">
        <v>70</v>
      </c>
      <c r="W603">
        <v>1937</v>
      </c>
      <c r="X603">
        <v>14.2</v>
      </c>
      <c r="Y603">
        <v>76</v>
      </c>
      <c r="Z603">
        <v>0</v>
      </c>
      <c r="AA603">
        <v>1</v>
      </c>
      <c r="AB603">
        <v>0</v>
      </c>
      <c r="AC603" s="15" t="s">
        <v>344</v>
      </c>
    </row>
    <row r="604" spans="1:29" x14ac:dyDescent="0.25">
      <c r="A604" s="15">
        <v>197</v>
      </c>
      <c r="B604" s="2">
        <v>199</v>
      </c>
      <c r="C604">
        <v>33</v>
      </c>
      <c r="D604">
        <v>4</v>
      </c>
      <c r="E604">
        <v>91</v>
      </c>
      <c r="F604">
        <v>53</v>
      </c>
      <c r="G604">
        <v>1795</v>
      </c>
      <c r="H604">
        <v>17.399999999999999</v>
      </c>
      <c r="I604">
        <v>76</v>
      </c>
      <c r="J604">
        <v>0</v>
      </c>
      <c r="K604">
        <v>0</v>
      </c>
      <c r="L604">
        <v>1</v>
      </c>
      <c r="M604" s="15" t="s">
        <v>344</v>
      </c>
      <c r="Q604" s="2">
        <v>199</v>
      </c>
      <c r="R604" s="2"/>
      <c r="S604">
        <v>33</v>
      </c>
      <c r="T604">
        <v>4</v>
      </c>
      <c r="U604">
        <v>91</v>
      </c>
      <c r="V604">
        <v>53</v>
      </c>
      <c r="W604">
        <v>1795</v>
      </c>
      <c r="X604">
        <v>17.399999999999999</v>
      </c>
      <c r="Y604">
        <v>76</v>
      </c>
      <c r="Z604">
        <v>0</v>
      </c>
      <c r="AA604">
        <v>0</v>
      </c>
      <c r="AB604">
        <v>1</v>
      </c>
      <c r="AC604" s="15" t="s">
        <v>344</v>
      </c>
    </row>
    <row r="605" spans="1:29" x14ac:dyDescent="0.25">
      <c r="A605" s="15">
        <v>198</v>
      </c>
      <c r="B605" s="2">
        <v>200</v>
      </c>
      <c r="C605">
        <v>20</v>
      </c>
      <c r="D605">
        <v>6</v>
      </c>
      <c r="E605">
        <v>225</v>
      </c>
      <c r="F605">
        <v>100</v>
      </c>
      <c r="G605">
        <v>3651</v>
      </c>
      <c r="H605">
        <v>17.7</v>
      </c>
      <c r="I605">
        <v>76</v>
      </c>
      <c r="J605">
        <v>1</v>
      </c>
      <c r="K605">
        <v>0</v>
      </c>
      <c r="L605">
        <v>0</v>
      </c>
      <c r="M605" s="15" t="s">
        <v>344</v>
      </c>
      <c r="Q605" s="2">
        <v>200</v>
      </c>
      <c r="R605" s="2"/>
      <c r="S605">
        <v>20</v>
      </c>
      <c r="T605">
        <v>6</v>
      </c>
      <c r="U605">
        <v>225</v>
      </c>
      <c r="V605">
        <v>100</v>
      </c>
      <c r="W605">
        <v>3651</v>
      </c>
      <c r="X605">
        <v>17.7</v>
      </c>
      <c r="Y605">
        <v>76</v>
      </c>
      <c r="Z605">
        <v>1</v>
      </c>
      <c r="AA605">
        <v>0</v>
      </c>
      <c r="AB605">
        <v>0</v>
      </c>
      <c r="AC605" s="15" t="s">
        <v>344</v>
      </c>
    </row>
    <row r="606" spans="1:29" x14ac:dyDescent="0.25">
      <c r="A606" s="15">
        <v>199</v>
      </c>
      <c r="B606" s="2">
        <v>201</v>
      </c>
      <c r="C606">
        <v>18</v>
      </c>
      <c r="D606">
        <v>6</v>
      </c>
      <c r="E606">
        <v>250</v>
      </c>
      <c r="F606">
        <v>78</v>
      </c>
      <c r="G606">
        <v>3574</v>
      </c>
      <c r="H606">
        <v>21</v>
      </c>
      <c r="I606">
        <v>76</v>
      </c>
      <c r="J606">
        <v>1</v>
      </c>
      <c r="K606">
        <v>0</v>
      </c>
      <c r="L606">
        <v>0</v>
      </c>
      <c r="M606" s="15" t="s">
        <v>344</v>
      </c>
      <c r="Q606" s="2">
        <v>201</v>
      </c>
      <c r="R606" s="2"/>
      <c r="S606">
        <v>18</v>
      </c>
      <c r="T606">
        <v>6</v>
      </c>
      <c r="U606">
        <v>250</v>
      </c>
      <c r="V606">
        <v>78</v>
      </c>
      <c r="W606">
        <v>3574</v>
      </c>
      <c r="X606">
        <v>21</v>
      </c>
      <c r="Y606">
        <v>76</v>
      </c>
      <c r="Z606">
        <v>1</v>
      </c>
      <c r="AA606">
        <v>0</v>
      </c>
      <c r="AB606">
        <v>0</v>
      </c>
      <c r="AC606" s="15" t="s">
        <v>344</v>
      </c>
    </row>
    <row r="607" spans="1:29" x14ac:dyDescent="0.25">
      <c r="A607" s="15">
        <v>200</v>
      </c>
      <c r="B607" s="2">
        <v>202</v>
      </c>
      <c r="C607">
        <v>18.5</v>
      </c>
      <c r="D607">
        <v>6</v>
      </c>
      <c r="E607">
        <v>250</v>
      </c>
      <c r="F607">
        <v>110</v>
      </c>
      <c r="G607">
        <v>3645</v>
      </c>
      <c r="H607">
        <v>16.2</v>
      </c>
      <c r="I607">
        <v>76</v>
      </c>
      <c r="J607">
        <v>1</v>
      </c>
      <c r="K607">
        <v>0</v>
      </c>
      <c r="L607">
        <v>0</v>
      </c>
      <c r="M607" s="15" t="s">
        <v>344</v>
      </c>
      <c r="Q607" s="2">
        <v>202</v>
      </c>
      <c r="R607" s="2"/>
      <c r="S607">
        <v>18.5</v>
      </c>
      <c r="T607">
        <v>6</v>
      </c>
      <c r="U607">
        <v>250</v>
      </c>
      <c r="V607">
        <v>110</v>
      </c>
      <c r="W607">
        <v>3645</v>
      </c>
      <c r="X607">
        <v>16.2</v>
      </c>
      <c r="Y607">
        <v>76</v>
      </c>
      <c r="Z607">
        <v>1</v>
      </c>
      <c r="AA607">
        <v>0</v>
      </c>
      <c r="AB607">
        <v>0</v>
      </c>
      <c r="AC607" s="15" t="s">
        <v>344</v>
      </c>
    </row>
    <row r="608" spans="1:29" x14ac:dyDescent="0.25">
      <c r="A608" s="15">
        <v>201</v>
      </c>
      <c r="B608" s="2">
        <v>203</v>
      </c>
      <c r="C608">
        <v>17.5</v>
      </c>
      <c r="D608">
        <v>6</v>
      </c>
      <c r="E608">
        <v>258</v>
      </c>
      <c r="F608">
        <v>95</v>
      </c>
      <c r="G608">
        <v>3193</v>
      </c>
      <c r="H608">
        <v>17.8</v>
      </c>
      <c r="I608">
        <v>76</v>
      </c>
      <c r="J608">
        <v>1</v>
      </c>
      <c r="K608">
        <v>0</v>
      </c>
      <c r="L608">
        <v>0</v>
      </c>
      <c r="M608" s="15" t="s">
        <v>344</v>
      </c>
      <c r="Q608" s="2">
        <v>203</v>
      </c>
      <c r="R608" s="2"/>
      <c r="S608">
        <v>17.5</v>
      </c>
      <c r="T608">
        <v>6</v>
      </c>
      <c r="U608">
        <v>258</v>
      </c>
      <c r="V608">
        <v>95</v>
      </c>
      <c r="W608">
        <v>3193</v>
      </c>
      <c r="X608">
        <v>17.8</v>
      </c>
      <c r="Y608">
        <v>76</v>
      </c>
      <c r="Z608">
        <v>1</v>
      </c>
      <c r="AA608">
        <v>0</v>
      </c>
      <c r="AB608">
        <v>0</v>
      </c>
      <c r="AC608" s="15" t="s">
        <v>344</v>
      </c>
    </row>
    <row r="609" spans="1:29" x14ac:dyDescent="0.25">
      <c r="A609" s="15">
        <v>202</v>
      </c>
      <c r="B609" s="2">
        <v>204</v>
      </c>
      <c r="C609">
        <v>29.5</v>
      </c>
      <c r="D609">
        <v>4</v>
      </c>
      <c r="E609">
        <v>97</v>
      </c>
      <c r="F609">
        <v>71</v>
      </c>
      <c r="G609">
        <v>1825</v>
      </c>
      <c r="H609">
        <v>12.2</v>
      </c>
      <c r="I609">
        <v>76</v>
      </c>
      <c r="J609">
        <v>0</v>
      </c>
      <c r="K609">
        <v>1</v>
      </c>
      <c r="L609">
        <v>0</v>
      </c>
      <c r="M609" s="15" t="s">
        <v>344</v>
      </c>
      <c r="Q609" s="2">
        <v>204</v>
      </c>
      <c r="R609" s="2"/>
      <c r="S609">
        <v>29.5</v>
      </c>
      <c r="T609">
        <v>4</v>
      </c>
      <c r="U609">
        <v>97</v>
      </c>
      <c r="V609">
        <v>71</v>
      </c>
      <c r="W609">
        <v>1825</v>
      </c>
      <c r="X609">
        <v>12.2</v>
      </c>
      <c r="Y609">
        <v>76</v>
      </c>
      <c r="Z609">
        <v>0</v>
      </c>
      <c r="AA609">
        <v>1</v>
      </c>
      <c r="AB609">
        <v>0</v>
      </c>
      <c r="AC609" s="15" t="s">
        <v>344</v>
      </c>
    </row>
    <row r="610" spans="1:29" x14ac:dyDescent="0.25">
      <c r="A610" s="15">
        <v>203</v>
      </c>
      <c r="B610" s="2">
        <v>205</v>
      </c>
      <c r="C610">
        <v>32</v>
      </c>
      <c r="D610">
        <v>4</v>
      </c>
      <c r="E610">
        <v>85</v>
      </c>
      <c r="F610">
        <v>70</v>
      </c>
      <c r="G610">
        <v>1990</v>
      </c>
      <c r="H610">
        <v>17</v>
      </c>
      <c r="I610">
        <v>76</v>
      </c>
      <c r="J610">
        <v>0</v>
      </c>
      <c r="K610">
        <v>0</v>
      </c>
      <c r="L610">
        <v>1</v>
      </c>
      <c r="M610" s="15" t="s">
        <v>344</v>
      </c>
      <c r="Q610" s="2">
        <v>205</v>
      </c>
      <c r="R610" s="2"/>
      <c r="S610">
        <v>32</v>
      </c>
      <c r="T610">
        <v>4</v>
      </c>
      <c r="U610">
        <v>85</v>
      </c>
      <c r="V610">
        <v>70</v>
      </c>
      <c r="W610">
        <v>1990</v>
      </c>
      <c r="X610">
        <v>17</v>
      </c>
      <c r="Y610">
        <v>76</v>
      </c>
      <c r="Z610">
        <v>0</v>
      </c>
      <c r="AA610">
        <v>0</v>
      </c>
      <c r="AB610">
        <v>1</v>
      </c>
      <c r="AC610" s="15" t="s">
        <v>344</v>
      </c>
    </row>
    <row r="611" spans="1:29" x14ac:dyDescent="0.25">
      <c r="A611" s="15">
        <v>204</v>
      </c>
      <c r="B611" s="2">
        <v>206</v>
      </c>
      <c r="C611">
        <v>28</v>
      </c>
      <c r="D611">
        <v>4</v>
      </c>
      <c r="E611">
        <v>97</v>
      </c>
      <c r="F611">
        <v>75</v>
      </c>
      <c r="G611">
        <v>2155</v>
      </c>
      <c r="H611">
        <v>16.399999999999999</v>
      </c>
      <c r="I611">
        <v>76</v>
      </c>
      <c r="J611">
        <v>0</v>
      </c>
      <c r="K611">
        <v>0</v>
      </c>
      <c r="L611">
        <v>1</v>
      </c>
      <c r="M611" s="15" t="s">
        <v>344</v>
      </c>
      <c r="Q611" s="2">
        <v>206</v>
      </c>
      <c r="R611" s="2"/>
      <c r="S611">
        <v>28</v>
      </c>
      <c r="T611">
        <v>4</v>
      </c>
      <c r="U611">
        <v>97</v>
      </c>
      <c r="V611">
        <v>75</v>
      </c>
      <c r="W611">
        <v>2155</v>
      </c>
      <c r="X611">
        <v>16.399999999999999</v>
      </c>
      <c r="Y611">
        <v>76</v>
      </c>
      <c r="Z611">
        <v>0</v>
      </c>
      <c r="AA611">
        <v>0</v>
      </c>
      <c r="AB611">
        <v>1</v>
      </c>
      <c r="AC611" s="15" t="s">
        <v>344</v>
      </c>
    </row>
    <row r="612" spans="1:29" x14ac:dyDescent="0.25">
      <c r="A612" s="15">
        <v>205</v>
      </c>
      <c r="B612" s="2">
        <v>207</v>
      </c>
      <c r="C612">
        <v>26.5</v>
      </c>
      <c r="D612">
        <v>4</v>
      </c>
      <c r="E612">
        <v>140</v>
      </c>
      <c r="F612">
        <v>72</v>
      </c>
      <c r="G612">
        <v>2565</v>
      </c>
      <c r="H612">
        <v>13.6</v>
      </c>
      <c r="I612">
        <v>76</v>
      </c>
      <c r="J612">
        <v>1</v>
      </c>
      <c r="K612">
        <v>0</v>
      </c>
      <c r="L612">
        <v>0</v>
      </c>
      <c r="M612" s="15" t="s">
        <v>344</v>
      </c>
      <c r="Q612" s="2">
        <v>207</v>
      </c>
      <c r="R612" s="2"/>
      <c r="S612">
        <v>26.5</v>
      </c>
      <c r="T612">
        <v>4</v>
      </c>
      <c r="U612">
        <v>140</v>
      </c>
      <c r="V612">
        <v>72</v>
      </c>
      <c r="W612">
        <v>2565</v>
      </c>
      <c r="X612">
        <v>13.6</v>
      </c>
      <c r="Y612">
        <v>76</v>
      </c>
      <c r="Z612">
        <v>1</v>
      </c>
      <c r="AA612">
        <v>0</v>
      </c>
      <c r="AB612">
        <v>0</v>
      </c>
      <c r="AC612" s="15" t="s">
        <v>344</v>
      </c>
    </row>
    <row r="613" spans="1:29" x14ac:dyDescent="0.25">
      <c r="A613" s="15">
        <v>206</v>
      </c>
      <c r="B613" s="2">
        <v>208</v>
      </c>
      <c r="C613">
        <v>20</v>
      </c>
      <c r="D613">
        <v>4</v>
      </c>
      <c r="E613">
        <v>130</v>
      </c>
      <c r="F613">
        <v>102</v>
      </c>
      <c r="G613">
        <v>3150</v>
      </c>
      <c r="H613">
        <v>15.7</v>
      </c>
      <c r="I613">
        <v>76</v>
      </c>
      <c r="J613">
        <v>0</v>
      </c>
      <c r="K613">
        <v>1</v>
      </c>
      <c r="L613">
        <v>0</v>
      </c>
      <c r="M613" s="15" t="s">
        <v>344</v>
      </c>
      <c r="Q613" s="2">
        <v>208</v>
      </c>
      <c r="R613" s="2"/>
      <c r="S613">
        <v>20</v>
      </c>
      <c r="T613">
        <v>4</v>
      </c>
      <c r="U613">
        <v>130</v>
      </c>
      <c r="V613">
        <v>102</v>
      </c>
      <c r="W613">
        <v>3150</v>
      </c>
      <c r="X613">
        <v>15.7</v>
      </c>
      <c r="Y613">
        <v>76</v>
      </c>
      <c r="Z613">
        <v>0</v>
      </c>
      <c r="AA613">
        <v>1</v>
      </c>
      <c r="AB613">
        <v>0</v>
      </c>
      <c r="AC613" s="15" t="s">
        <v>344</v>
      </c>
    </row>
    <row r="614" spans="1:29" x14ac:dyDescent="0.25">
      <c r="A614" s="15">
        <v>207</v>
      </c>
      <c r="B614" s="2">
        <v>209</v>
      </c>
      <c r="C614">
        <v>13</v>
      </c>
      <c r="D614">
        <v>8</v>
      </c>
      <c r="E614">
        <v>318</v>
      </c>
      <c r="F614">
        <v>150</v>
      </c>
      <c r="G614">
        <v>3940</v>
      </c>
      <c r="H614">
        <v>13.2</v>
      </c>
      <c r="I614">
        <v>76</v>
      </c>
      <c r="J614">
        <v>1</v>
      </c>
      <c r="K614">
        <v>0</v>
      </c>
      <c r="L614">
        <v>0</v>
      </c>
      <c r="M614" s="15" t="s">
        <v>344</v>
      </c>
      <c r="Q614" s="2">
        <v>209</v>
      </c>
      <c r="R614" s="2"/>
      <c r="S614">
        <v>13</v>
      </c>
      <c r="T614">
        <v>8</v>
      </c>
      <c r="U614">
        <v>318</v>
      </c>
      <c r="V614">
        <v>150</v>
      </c>
      <c r="W614">
        <v>3940</v>
      </c>
      <c r="X614">
        <v>13.2</v>
      </c>
      <c r="Y614">
        <v>76</v>
      </c>
      <c r="Z614">
        <v>1</v>
      </c>
      <c r="AA614">
        <v>0</v>
      </c>
      <c r="AB614">
        <v>0</v>
      </c>
      <c r="AC614" s="15" t="s">
        <v>344</v>
      </c>
    </row>
    <row r="615" spans="1:29" x14ac:dyDescent="0.25">
      <c r="A615" s="15">
        <v>208</v>
      </c>
      <c r="B615" s="2">
        <v>210</v>
      </c>
      <c r="C615">
        <v>19</v>
      </c>
      <c r="D615">
        <v>4</v>
      </c>
      <c r="E615">
        <v>120</v>
      </c>
      <c r="F615">
        <v>88</v>
      </c>
      <c r="G615">
        <v>3270</v>
      </c>
      <c r="H615">
        <v>21.9</v>
      </c>
      <c r="I615">
        <v>76</v>
      </c>
      <c r="J615">
        <v>0</v>
      </c>
      <c r="K615">
        <v>1</v>
      </c>
      <c r="L615">
        <v>0</v>
      </c>
      <c r="M615" s="15" t="s">
        <v>344</v>
      </c>
      <c r="Q615" s="2">
        <v>210</v>
      </c>
      <c r="R615" s="2"/>
      <c r="S615">
        <v>19</v>
      </c>
      <c r="T615">
        <v>4</v>
      </c>
      <c r="U615">
        <v>120</v>
      </c>
      <c r="V615">
        <v>88</v>
      </c>
      <c r="W615">
        <v>3270</v>
      </c>
      <c r="X615">
        <v>21.9</v>
      </c>
      <c r="Y615">
        <v>76</v>
      </c>
      <c r="Z615">
        <v>0</v>
      </c>
      <c r="AA615">
        <v>1</v>
      </c>
      <c r="AB615">
        <v>0</v>
      </c>
      <c r="AC615" s="15" t="s">
        <v>344</v>
      </c>
    </row>
    <row r="616" spans="1:29" x14ac:dyDescent="0.25">
      <c r="A616" s="15">
        <v>209</v>
      </c>
      <c r="B616" s="2">
        <v>211</v>
      </c>
      <c r="C616">
        <v>19</v>
      </c>
      <c r="D616">
        <v>6</v>
      </c>
      <c r="E616">
        <v>156</v>
      </c>
      <c r="F616">
        <v>108</v>
      </c>
      <c r="G616">
        <v>2930</v>
      </c>
      <c r="H616">
        <v>15.5</v>
      </c>
      <c r="I616">
        <v>76</v>
      </c>
      <c r="J616">
        <v>0</v>
      </c>
      <c r="K616">
        <v>0</v>
      </c>
      <c r="L616">
        <v>1</v>
      </c>
      <c r="M616" s="15" t="s">
        <v>344</v>
      </c>
      <c r="Q616" s="2">
        <v>211</v>
      </c>
      <c r="R616" s="2"/>
      <c r="S616">
        <v>19</v>
      </c>
      <c r="T616">
        <v>6</v>
      </c>
      <c r="U616">
        <v>156</v>
      </c>
      <c r="V616">
        <v>108</v>
      </c>
      <c r="W616">
        <v>2930</v>
      </c>
      <c r="X616">
        <v>15.5</v>
      </c>
      <c r="Y616">
        <v>76</v>
      </c>
      <c r="Z616">
        <v>0</v>
      </c>
      <c r="AA616">
        <v>0</v>
      </c>
      <c r="AB616">
        <v>1</v>
      </c>
      <c r="AC616" s="15" t="s">
        <v>344</v>
      </c>
    </row>
    <row r="617" spans="1:29" x14ac:dyDescent="0.25">
      <c r="A617" s="15">
        <v>210</v>
      </c>
      <c r="B617" s="2">
        <v>212</v>
      </c>
      <c r="C617">
        <v>16.5</v>
      </c>
      <c r="D617">
        <v>6</v>
      </c>
      <c r="E617">
        <v>168</v>
      </c>
      <c r="F617">
        <v>120</v>
      </c>
      <c r="G617">
        <v>3820</v>
      </c>
      <c r="H617">
        <v>16.7</v>
      </c>
      <c r="I617">
        <v>76</v>
      </c>
      <c r="J617">
        <v>0</v>
      </c>
      <c r="K617">
        <v>1</v>
      </c>
      <c r="L617">
        <v>0</v>
      </c>
      <c r="M617" s="15" t="s">
        <v>344</v>
      </c>
      <c r="Q617" s="2">
        <v>212</v>
      </c>
      <c r="R617" s="2"/>
      <c r="S617">
        <v>16.5</v>
      </c>
      <c r="T617">
        <v>6</v>
      </c>
      <c r="U617">
        <v>168</v>
      </c>
      <c r="V617">
        <v>120</v>
      </c>
      <c r="W617">
        <v>3820</v>
      </c>
      <c r="X617">
        <v>16.7</v>
      </c>
      <c r="Y617">
        <v>76</v>
      </c>
      <c r="Z617">
        <v>0</v>
      </c>
      <c r="AA617">
        <v>1</v>
      </c>
      <c r="AB617">
        <v>0</v>
      </c>
      <c r="AC617" s="15" t="s">
        <v>344</v>
      </c>
    </row>
    <row r="618" spans="1:29" x14ac:dyDescent="0.25">
      <c r="A618" s="15">
        <v>211</v>
      </c>
      <c r="B618" s="2">
        <v>213</v>
      </c>
      <c r="C618">
        <v>16.5</v>
      </c>
      <c r="D618">
        <v>8</v>
      </c>
      <c r="E618">
        <v>350</v>
      </c>
      <c r="F618">
        <v>180</v>
      </c>
      <c r="G618">
        <v>4380</v>
      </c>
      <c r="H618">
        <v>12.1</v>
      </c>
      <c r="I618">
        <v>76</v>
      </c>
      <c r="J618">
        <v>1</v>
      </c>
      <c r="K618">
        <v>0</v>
      </c>
      <c r="L618">
        <v>0</v>
      </c>
      <c r="M618" s="15" t="s">
        <v>344</v>
      </c>
      <c r="Q618" s="2">
        <v>213</v>
      </c>
      <c r="R618" s="2"/>
      <c r="S618">
        <v>16.5</v>
      </c>
      <c r="T618">
        <v>8</v>
      </c>
      <c r="U618">
        <v>350</v>
      </c>
      <c r="V618">
        <v>180</v>
      </c>
      <c r="W618">
        <v>4380</v>
      </c>
      <c r="X618">
        <v>12.1</v>
      </c>
      <c r="Y618">
        <v>76</v>
      </c>
      <c r="Z618">
        <v>1</v>
      </c>
      <c r="AA618">
        <v>0</v>
      </c>
      <c r="AB618">
        <v>0</v>
      </c>
      <c r="AC618" s="15" t="s">
        <v>344</v>
      </c>
    </row>
    <row r="619" spans="1:29" x14ac:dyDescent="0.25">
      <c r="A619" s="15">
        <v>212</v>
      </c>
      <c r="B619" s="2">
        <v>214</v>
      </c>
      <c r="C619">
        <v>13</v>
      </c>
      <c r="D619">
        <v>8</v>
      </c>
      <c r="E619">
        <v>350</v>
      </c>
      <c r="F619">
        <v>145</v>
      </c>
      <c r="G619">
        <v>4055</v>
      </c>
      <c r="H619">
        <v>12</v>
      </c>
      <c r="I619">
        <v>76</v>
      </c>
      <c r="J619">
        <v>1</v>
      </c>
      <c r="K619">
        <v>0</v>
      </c>
      <c r="L619">
        <v>0</v>
      </c>
      <c r="M619" s="15" t="s">
        <v>344</v>
      </c>
      <c r="Q619" s="2">
        <v>214</v>
      </c>
      <c r="R619" s="2"/>
      <c r="S619">
        <v>13</v>
      </c>
      <c r="T619">
        <v>8</v>
      </c>
      <c r="U619">
        <v>350</v>
      </c>
      <c r="V619">
        <v>145</v>
      </c>
      <c r="W619">
        <v>4055</v>
      </c>
      <c r="X619">
        <v>12</v>
      </c>
      <c r="Y619">
        <v>76</v>
      </c>
      <c r="Z619">
        <v>1</v>
      </c>
      <c r="AA619">
        <v>0</v>
      </c>
      <c r="AB619">
        <v>0</v>
      </c>
      <c r="AC619" s="15" t="s">
        <v>344</v>
      </c>
    </row>
    <row r="620" spans="1:29" x14ac:dyDescent="0.25">
      <c r="A620" s="15">
        <v>213</v>
      </c>
      <c r="B620" s="2">
        <v>215</v>
      </c>
      <c r="C620">
        <v>13</v>
      </c>
      <c r="D620">
        <v>8</v>
      </c>
      <c r="E620">
        <v>302</v>
      </c>
      <c r="F620">
        <v>130</v>
      </c>
      <c r="G620">
        <v>3870</v>
      </c>
      <c r="H620">
        <v>15</v>
      </c>
      <c r="I620">
        <v>76</v>
      </c>
      <c r="J620">
        <v>1</v>
      </c>
      <c r="K620">
        <v>0</v>
      </c>
      <c r="L620">
        <v>0</v>
      </c>
      <c r="M620" s="15" t="s">
        <v>344</v>
      </c>
      <c r="Q620" s="2">
        <v>215</v>
      </c>
      <c r="R620" s="2"/>
      <c r="S620">
        <v>13</v>
      </c>
      <c r="T620">
        <v>8</v>
      </c>
      <c r="U620">
        <v>302</v>
      </c>
      <c r="V620">
        <v>130</v>
      </c>
      <c r="W620">
        <v>3870</v>
      </c>
      <c r="X620">
        <v>15</v>
      </c>
      <c r="Y620">
        <v>76</v>
      </c>
      <c r="Z620">
        <v>1</v>
      </c>
      <c r="AA620">
        <v>0</v>
      </c>
      <c r="AB620">
        <v>0</v>
      </c>
      <c r="AC620" s="15" t="s">
        <v>344</v>
      </c>
    </row>
    <row r="621" spans="1:29" x14ac:dyDescent="0.25">
      <c r="A621" s="15">
        <v>214</v>
      </c>
      <c r="B621" s="2">
        <v>216</v>
      </c>
      <c r="C621">
        <v>13</v>
      </c>
      <c r="D621">
        <v>8</v>
      </c>
      <c r="E621">
        <v>318</v>
      </c>
      <c r="F621">
        <v>150</v>
      </c>
      <c r="G621">
        <v>3755</v>
      </c>
      <c r="H621">
        <v>14</v>
      </c>
      <c r="I621">
        <v>76</v>
      </c>
      <c r="J621">
        <v>1</v>
      </c>
      <c r="K621">
        <v>0</v>
      </c>
      <c r="L621">
        <v>0</v>
      </c>
      <c r="M621" s="15" t="s">
        <v>344</v>
      </c>
      <c r="Q621" s="2">
        <v>216</v>
      </c>
      <c r="R621" s="2"/>
      <c r="S621">
        <v>13</v>
      </c>
      <c r="T621">
        <v>8</v>
      </c>
      <c r="U621">
        <v>318</v>
      </c>
      <c r="V621">
        <v>150</v>
      </c>
      <c r="W621">
        <v>3755</v>
      </c>
      <c r="X621">
        <v>14</v>
      </c>
      <c r="Y621">
        <v>76</v>
      </c>
      <c r="Z621">
        <v>1</v>
      </c>
      <c r="AA621">
        <v>0</v>
      </c>
      <c r="AB621">
        <v>0</v>
      </c>
      <c r="AC621" s="15" t="s">
        <v>344</v>
      </c>
    </row>
    <row r="622" spans="1:29" x14ac:dyDescent="0.25">
      <c r="A622" s="15">
        <v>215</v>
      </c>
      <c r="B622" s="2">
        <v>217</v>
      </c>
      <c r="C622">
        <v>31.5</v>
      </c>
      <c r="D622">
        <v>4</v>
      </c>
      <c r="E622">
        <v>98</v>
      </c>
      <c r="F622">
        <v>68</v>
      </c>
      <c r="G622">
        <v>2045</v>
      </c>
      <c r="H622">
        <v>18.5</v>
      </c>
      <c r="I622">
        <v>77</v>
      </c>
      <c r="J622">
        <v>0</v>
      </c>
      <c r="K622">
        <v>0</v>
      </c>
      <c r="L622">
        <v>1</v>
      </c>
      <c r="M622" s="15" t="s">
        <v>344</v>
      </c>
      <c r="Q622" s="2">
        <v>217</v>
      </c>
      <c r="R622" s="2"/>
      <c r="S622">
        <v>31.5</v>
      </c>
      <c r="T622">
        <v>4</v>
      </c>
      <c r="U622">
        <v>98</v>
      </c>
      <c r="V622">
        <v>68</v>
      </c>
      <c r="W622">
        <v>2045</v>
      </c>
      <c r="X622">
        <v>18.5</v>
      </c>
      <c r="Y622">
        <v>77</v>
      </c>
      <c r="Z622">
        <v>0</v>
      </c>
      <c r="AA622">
        <v>0</v>
      </c>
      <c r="AB622">
        <v>1</v>
      </c>
      <c r="AC622" s="15" t="s">
        <v>344</v>
      </c>
    </row>
    <row r="623" spans="1:29" x14ac:dyDescent="0.25">
      <c r="A623" s="15">
        <v>216</v>
      </c>
      <c r="B623" s="2">
        <v>218</v>
      </c>
      <c r="C623">
        <v>30</v>
      </c>
      <c r="D623">
        <v>4</v>
      </c>
      <c r="E623">
        <v>111</v>
      </c>
      <c r="F623">
        <v>80</v>
      </c>
      <c r="G623">
        <v>2155</v>
      </c>
      <c r="H623">
        <v>14.8</v>
      </c>
      <c r="I623">
        <v>77</v>
      </c>
      <c r="J623">
        <v>1</v>
      </c>
      <c r="K623">
        <v>0</v>
      </c>
      <c r="L623">
        <v>0</v>
      </c>
      <c r="M623" s="15" t="s">
        <v>344</v>
      </c>
      <c r="Q623" s="2">
        <v>218</v>
      </c>
      <c r="R623" s="2"/>
      <c r="S623">
        <v>30</v>
      </c>
      <c r="T623">
        <v>4</v>
      </c>
      <c r="U623">
        <v>111</v>
      </c>
      <c r="V623">
        <v>80</v>
      </c>
      <c r="W623">
        <v>2155</v>
      </c>
      <c r="X623">
        <v>14.8</v>
      </c>
      <c r="Y623">
        <v>77</v>
      </c>
      <c r="Z623">
        <v>1</v>
      </c>
      <c r="AA623">
        <v>0</v>
      </c>
      <c r="AB623">
        <v>0</v>
      </c>
      <c r="AC623" s="15" t="s">
        <v>344</v>
      </c>
    </row>
    <row r="624" spans="1:29" x14ac:dyDescent="0.25">
      <c r="A624" s="15">
        <v>217</v>
      </c>
      <c r="B624" s="2">
        <v>219</v>
      </c>
      <c r="C624">
        <v>36</v>
      </c>
      <c r="D624">
        <v>4</v>
      </c>
      <c r="E624">
        <v>79</v>
      </c>
      <c r="F624">
        <v>58</v>
      </c>
      <c r="G624">
        <v>1825</v>
      </c>
      <c r="H624">
        <v>18.600000000000001</v>
      </c>
      <c r="I624">
        <v>77</v>
      </c>
      <c r="J624">
        <v>0</v>
      </c>
      <c r="K624">
        <v>1</v>
      </c>
      <c r="L624">
        <v>0</v>
      </c>
      <c r="M624" s="15" t="s">
        <v>344</v>
      </c>
      <c r="Q624" s="2">
        <v>219</v>
      </c>
      <c r="R624" s="2"/>
      <c r="S624">
        <v>36</v>
      </c>
      <c r="T624">
        <v>4</v>
      </c>
      <c r="U624">
        <v>79</v>
      </c>
      <c r="V624">
        <v>58</v>
      </c>
      <c r="W624">
        <v>1825</v>
      </c>
      <c r="X624">
        <v>18.600000000000001</v>
      </c>
      <c r="Y624">
        <v>77</v>
      </c>
      <c r="Z624">
        <v>0</v>
      </c>
      <c r="AA624">
        <v>1</v>
      </c>
      <c r="AB624">
        <v>0</v>
      </c>
      <c r="AC624" s="15" t="s">
        <v>344</v>
      </c>
    </row>
    <row r="625" spans="1:29" x14ac:dyDescent="0.25">
      <c r="A625" s="15">
        <v>218</v>
      </c>
      <c r="B625" s="2">
        <v>220</v>
      </c>
      <c r="C625">
        <v>25.5</v>
      </c>
      <c r="D625">
        <v>4</v>
      </c>
      <c r="E625">
        <v>122</v>
      </c>
      <c r="F625">
        <v>96</v>
      </c>
      <c r="G625">
        <v>2300</v>
      </c>
      <c r="H625">
        <v>15.5</v>
      </c>
      <c r="I625">
        <v>77</v>
      </c>
      <c r="J625">
        <v>1</v>
      </c>
      <c r="K625">
        <v>0</v>
      </c>
      <c r="L625">
        <v>0</v>
      </c>
      <c r="M625" s="15" t="s">
        <v>344</v>
      </c>
      <c r="Q625" s="2">
        <v>220</v>
      </c>
      <c r="R625" s="2"/>
      <c r="S625">
        <v>25.5</v>
      </c>
      <c r="T625">
        <v>4</v>
      </c>
      <c r="U625">
        <v>122</v>
      </c>
      <c r="V625">
        <v>96</v>
      </c>
      <c r="W625">
        <v>2300</v>
      </c>
      <c r="X625">
        <v>15.5</v>
      </c>
      <c r="Y625">
        <v>77</v>
      </c>
      <c r="Z625">
        <v>1</v>
      </c>
      <c r="AA625">
        <v>0</v>
      </c>
      <c r="AB625">
        <v>0</v>
      </c>
      <c r="AC625" s="15" t="s">
        <v>344</v>
      </c>
    </row>
    <row r="626" spans="1:29" x14ac:dyDescent="0.25">
      <c r="A626" s="15">
        <v>219</v>
      </c>
      <c r="B626" s="2">
        <v>221</v>
      </c>
      <c r="C626">
        <v>33.5</v>
      </c>
      <c r="D626">
        <v>4</v>
      </c>
      <c r="E626">
        <v>85</v>
      </c>
      <c r="F626">
        <v>70</v>
      </c>
      <c r="G626">
        <v>1945</v>
      </c>
      <c r="H626">
        <v>16.8</v>
      </c>
      <c r="I626">
        <v>77</v>
      </c>
      <c r="J626">
        <v>0</v>
      </c>
      <c r="K626">
        <v>0</v>
      </c>
      <c r="L626">
        <v>1</v>
      </c>
      <c r="M626" s="15" t="s">
        <v>344</v>
      </c>
      <c r="Q626" s="2">
        <v>221</v>
      </c>
      <c r="R626" s="2"/>
      <c r="S626">
        <v>33.5</v>
      </c>
      <c r="T626">
        <v>4</v>
      </c>
      <c r="U626">
        <v>85</v>
      </c>
      <c r="V626">
        <v>70</v>
      </c>
      <c r="W626">
        <v>1945</v>
      </c>
      <c r="X626">
        <v>16.8</v>
      </c>
      <c r="Y626">
        <v>77</v>
      </c>
      <c r="Z626">
        <v>0</v>
      </c>
      <c r="AA626">
        <v>0</v>
      </c>
      <c r="AB626">
        <v>1</v>
      </c>
      <c r="AC626" s="15" t="s">
        <v>344</v>
      </c>
    </row>
    <row r="627" spans="1:29" x14ac:dyDescent="0.25">
      <c r="A627" s="15">
        <v>220</v>
      </c>
      <c r="B627" s="2">
        <v>222</v>
      </c>
      <c r="C627">
        <v>17.5</v>
      </c>
      <c r="D627">
        <v>8</v>
      </c>
      <c r="E627">
        <v>305</v>
      </c>
      <c r="F627">
        <v>145</v>
      </c>
      <c r="G627">
        <v>3880</v>
      </c>
      <c r="H627">
        <v>12.5</v>
      </c>
      <c r="I627">
        <v>77</v>
      </c>
      <c r="J627">
        <v>1</v>
      </c>
      <c r="K627">
        <v>0</v>
      </c>
      <c r="L627">
        <v>0</v>
      </c>
      <c r="M627" s="15" t="s">
        <v>344</v>
      </c>
      <c r="Q627" s="2">
        <v>222</v>
      </c>
      <c r="R627" s="2"/>
      <c r="S627">
        <v>17.5</v>
      </c>
      <c r="T627">
        <v>8</v>
      </c>
      <c r="U627">
        <v>305</v>
      </c>
      <c r="V627">
        <v>145</v>
      </c>
      <c r="W627">
        <v>3880</v>
      </c>
      <c r="X627">
        <v>12.5</v>
      </c>
      <c r="Y627">
        <v>77</v>
      </c>
      <c r="Z627">
        <v>1</v>
      </c>
      <c r="AA627">
        <v>0</v>
      </c>
      <c r="AB627">
        <v>0</v>
      </c>
      <c r="AC627" s="15" t="s">
        <v>344</v>
      </c>
    </row>
    <row r="628" spans="1:29" x14ac:dyDescent="0.25">
      <c r="A628" s="15">
        <v>221</v>
      </c>
      <c r="B628" s="2">
        <v>223</v>
      </c>
      <c r="C628">
        <v>17</v>
      </c>
      <c r="D628">
        <v>8</v>
      </c>
      <c r="E628">
        <v>260</v>
      </c>
      <c r="F628">
        <v>110</v>
      </c>
      <c r="G628">
        <v>4060</v>
      </c>
      <c r="H628">
        <v>19</v>
      </c>
      <c r="I628">
        <v>77</v>
      </c>
      <c r="J628">
        <v>1</v>
      </c>
      <c r="K628">
        <v>0</v>
      </c>
      <c r="L628">
        <v>0</v>
      </c>
      <c r="M628" s="15" t="s">
        <v>344</v>
      </c>
      <c r="Q628" s="2">
        <v>223</v>
      </c>
      <c r="R628" s="2"/>
      <c r="S628">
        <v>17</v>
      </c>
      <c r="T628">
        <v>8</v>
      </c>
      <c r="U628">
        <v>260</v>
      </c>
      <c r="V628">
        <v>110</v>
      </c>
      <c r="W628">
        <v>4060</v>
      </c>
      <c r="X628">
        <v>19</v>
      </c>
      <c r="Y628">
        <v>77</v>
      </c>
      <c r="Z628">
        <v>1</v>
      </c>
      <c r="AA628">
        <v>0</v>
      </c>
      <c r="AB628">
        <v>0</v>
      </c>
      <c r="AC628" s="15" t="s">
        <v>344</v>
      </c>
    </row>
    <row r="629" spans="1:29" x14ac:dyDescent="0.25">
      <c r="A629" s="15">
        <v>222</v>
      </c>
      <c r="B629" s="2">
        <v>224</v>
      </c>
      <c r="C629">
        <v>15.5</v>
      </c>
      <c r="D629">
        <v>8</v>
      </c>
      <c r="E629">
        <v>318</v>
      </c>
      <c r="F629">
        <v>145</v>
      </c>
      <c r="G629">
        <v>4140</v>
      </c>
      <c r="H629">
        <v>13.7</v>
      </c>
      <c r="I629">
        <v>77</v>
      </c>
      <c r="J629">
        <v>1</v>
      </c>
      <c r="K629">
        <v>0</v>
      </c>
      <c r="L629">
        <v>0</v>
      </c>
      <c r="M629" s="15" t="s">
        <v>344</v>
      </c>
      <c r="Q629" s="2">
        <v>224</v>
      </c>
      <c r="R629" s="2"/>
      <c r="S629">
        <v>15.5</v>
      </c>
      <c r="T629">
        <v>8</v>
      </c>
      <c r="U629">
        <v>318</v>
      </c>
      <c r="V629">
        <v>145</v>
      </c>
      <c r="W629">
        <v>4140</v>
      </c>
      <c r="X629">
        <v>13.7</v>
      </c>
      <c r="Y629">
        <v>77</v>
      </c>
      <c r="Z629">
        <v>1</v>
      </c>
      <c r="AA629">
        <v>0</v>
      </c>
      <c r="AB629">
        <v>0</v>
      </c>
      <c r="AC629" s="15" t="s">
        <v>344</v>
      </c>
    </row>
    <row r="630" spans="1:29" x14ac:dyDescent="0.25">
      <c r="A630" s="15">
        <v>223</v>
      </c>
      <c r="B630" s="2">
        <v>225</v>
      </c>
      <c r="C630">
        <v>15</v>
      </c>
      <c r="D630">
        <v>8</v>
      </c>
      <c r="E630">
        <v>302</v>
      </c>
      <c r="F630">
        <v>130</v>
      </c>
      <c r="G630">
        <v>4295</v>
      </c>
      <c r="H630">
        <v>14.9</v>
      </c>
      <c r="I630">
        <v>77</v>
      </c>
      <c r="J630">
        <v>1</v>
      </c>
      <c r="K630">
        <v>0</v>
      </c>
      <c r="L630">
        <v>0</v>
      </c>
      <c r="M630" s="15" t="s">
        <v>344</v>
      </c>
      <c r="Q630" s="2">
        <v>225</v>
      </c>
      <c r="R630" s="2"/>
      <c r="S630">
        <v>15</v>
      </c>
      <c r="T630">
        <v>8</v>
      </c>
      <c r="U630">
        <v>302</v>
      </c>
      <c r="V630">
        <v>130</v>
      </c>
      <c r="W630">
        <v>4295</v>
      </c>
      <c r="X630">
        <v>14.9</v>
      </c>
      <c r="Y630">
        <v>77</v>
      </c>
      <c r="Z630">
        <v>1</v>
      </c>
      <c r="AA630">
        <v>0</v>
      </c>
      <c r="AB630">
        <v>0</v>
      </c>
      <c r="AC630" s="15" t="s">
        <v>344</v>
      </c>
    </row>
    <row r="631" spans="1:29" x14ac:dyDescent="0.25">
      <c r="A631" s="15">
        <v>224</v>
      </c>
      <c r="B631" s="2">
        <v>226</v>
      </c>
      <c r="C631">
        <v>17.5</v>
      </c>
      <c r="D631">
        <v>6</v>
      </c>
      <c r="E631">
        <v>250</v>
      </c>
      <c r="F631">
        <v>110</v>
      </c>
      <c r="G631">
        <v>3520</v>
      </c>
      <c r="H631">
        <v>16.399999999999999</v>
      </c>
      <c r="I631">
        <v>77</v>
      </c>
      <c r="J631">
        <v>1</v>
      </c>
      <c r="K631">
        <v>0</v>
      </c>
      <c r="L631">
        <v>0</v>
      </c>
      <c r="M631" s="15" t="s">
        <v>344</v>
      </c>
      <c r="Q631" s="2">
        <v>226</v>
      </c>
      <c r="R631" s="2"/>
      <c r="S631">
        <v>17.5</v>
      </c>
      <c r="T631">
        <v>6</v>
      </c>
      <c r="U631">
        <v>250</v>
      </c>
      <c r="V631">
        <v>110</v>
      </c>
      <c r="W631">
        <v>3520</v>
      </c>
      <c r="X631">
        <v>16.399999999999999</v>
      </c>
      <c r="Y631">
        <v>77</v>
      </c>
      <c r="Z631">
        <v>1</v>
      </c>
      <c r="AA631">
        <v>0</v>
      </c>
      <c r="AB631">
        <v>0</v>
      </c>
      <c r="AC631" s="15" t="s">
        <v>344</v>
      </c>
    </row>
    <row r="632" spans="1:29" x14ac:dyDescent="0.25">
      <c r="A632" s="15">
        <v>225</v>
      </c>
      <c r="B632" s="2">
        <v>227</v>
      </c>
      <c r="C632">
        <v>20.5</v>
      </c>
      <c r="D632">
        <v>6</v>
      </c>
      <c r="E632">
        <v>231</v>
      </c>
      <c r="F632">
        <v>105</v>
      </c>
      <c r="G632">
        <v>3425</v>
      </c>
      <c r="H632">
        <v>16.899999999999999</v>
      </c>
      <c r="I632">
        <v>77</v>
      </c>
      <c r="J632">
        <v>1</v>
      </c>
      <c r="K632">
        <v>0</v>
      </c>
      <c r="L632">
        <v>0</v>
      </c>
      <c r="M632" s="15" t="s">
        <v>344</v>
      </c>
      <c r="Q632" s="2">
        <v>227</v>
      </c>
      <c r="R632" s="2"/>
      <c r="S632">
        <v>20.5</v>
      </c>
      <c r="T632">
        <v>6</v>
      </c>
      <c r="U632">
        <v>231</v>
      </c>
      <c r="V632">
        <v>105</v>
      </c>
      <c r="W632">
        <v>3425</v>
      </c>
      <c r="X632">
        <v>16.899999999999999</v>
      </c>
      <c r="Y632">
        <v>77</v>
      </c>
      <c r="Z632">
        <v>1</v>
      </c>
      <c r="AA632">
        <v>0</v>
      </c>
      <c r="AB632">
        <v>0</v>
      </c>
      <c r="AC632" s="15" t="s">
        <v>344</v>
      </c>
    </row>
    <row r="633" spans="1:29" x14ac:dyDescent="0.25">
      <c r="A633" s="15">
        <v>226</v>
      </c>
      <c r="B633" s="2">
        <v>228</v>
      </c>
      <c r="C633">
        <v>19</v>
      </c>
      <c r="D633">
        <v>6</v>
      </c>
      <c r="E633">
        <v>225</v>
      </c>
      <c r="F633">
        <v>100</v>
      </c>
      <c r="G633">
        <v>3630</v>
      </c>
      <c r="H633">
        <v>17.7</v>
      </c>
      <c r="I633">
        <v>77</v>
      </c>
      <c r="J633">
        <v>1</v>
      </c>
      <c r="K633">
        <v>0</v>
      </c>
      <c r="L633">
        <v>0</v>
      </c>
      <c r="M633" s="15" t="s">
        <v>344</v>
      </c>
      <c r="Q633" s="2">
        <v>228</v>
      </c>
      <c r="R633" s="2"/>
      <c r="S633">
        <v>19</v>
      </c>
      <c r="T633">
        <v>6</v>
      </c>
      <c r="U633">
        <v>225</v>
      </c>
      <c r="V633">
        <v>100</v>
      </c>
      <c r="W633">
        <v>3630</v>
      </c>
      <c r="X633">
        <v>17.7</v>
      </c>
      <c r="Y633">
        <v>77</v>
      </c>
      <c r="Z633">
        <v>1</v>
      </c>
      <c r="AA633">
        <v>0</v>
      </c>
      <c r="AB633">
        <v>0</v>
      </c>
      <c r="AC633" s="15" t="s">
        <v>344</v>
      </c>
    </row>
    <row r="634" spans="1:29" x14ac:dyDescent="0.25">
      <c r="A634" s="15">
        <v>227</v>
      </c>
      <c r="B634" s="2">
        <v>229</v>
      </c>
      <c r="C634">
        <v>18.5</v>
      </c>
      <c r="D634">
        <v>6</v>
      </c>
      <c r="E634">
        <v>250</v>
      </c>
      <c r="F634">
        <v>98</v>
      </c>
      <c r="G634">
        <v>3525</v>
      </c>
      <c r="H634">
        <v>19</v>
      </c>
      <c r="I634">
        <v>77</v>
      </c>
      <c r="J634">
        <v>1</v>
      </c>
      <c r="K634">
        <v>0</v>
      </c>
      <c r="L634">
        <v>0</v>
      </c>
      <c r="M634" s="15" t="s">
        <v>344</v>
      </c>
      <c r="Q634" s="2">
        <v>229</v>
      </c>
      <c r="R634" s="2"/>
      <c r="S634">
        <v>18.5</v>
      </c>
      <c r="T634">
        <v>6</v>
      </c>
      <c r="U634">
        <v>250</v>
      </c>
      <c r="V634">
        <v>98</v>
      </c>
      <c r="W634">
        <v>3525</v>
      </c>
      <c r="X634">
        <v>19</v>
      </c>
      <c r="Y634">
        <v>77</v>
      </c>
      <c r="Z634">
        <v>1</v>
      </c>
      <c r="AA634">
        <v>0</v>
      </c>
      <c r="AB634">
        <v>0</v>
      </c>
      <c r="AC634" s="15" t="s">
        <v>344</v>
      </c>
    </row>
    <row r="635" spans="1:29" x14ac:dyDescent="0.25">
      <c r="A635" s="15">
        <v>228</v>
      </c>
      <c r="B635" s="2">
        <v>230</v>
      </c>
      <c r="C635">
        <v>16</v>
      </c>
      <c r="D635">
        <v>8</v>
      </c>
      <c r="E635">
        <v>400</v>
      </c>
      <c r="F635">
        <v>180</v>
      </c>
      <c r="G635">
        <v>4220</v>
      </c>
      <c r="H635">
        <v>11.1</v>
      </c>
      <c r="I635">
        <v>77</v>
      </c>
      <c r="J635">
        <v>1</v>
      </c>
      <c r="K635">
        <v>0</v>
      </c>
      <c r="L635">
        <v>0</v>
      </c>
      <c r="M635" s="15" t="s">
        <v>344</v>
      </c>
      <c r="Q635" s="2">
        <v>230</v>
      </c>
      <c r="R635" s="2"/>
      <c r="S635">
        <v>16</v>
      </c>
      <c r="T635">
        <v>8</v>
      </c>
      <c r="U635">
        <v>400</v>
      </c>
      <c r="V635">
        <v>180</v>
      </c>
      <c r="W635">
        <v>4220</v>
      </c>
      <c r="X635">
        <v>11.1</v>
      </c>
      <c r="Y635">
        <v>77</v>
      </c>
      <c r="Z635">
        <v>1</v>
      </c>
      <c r="AA635">
        <v>0</v>
      </c>
      <c r="AB635">
        <v>0</v>
      </c>
      <c r="AC635" s="15" t="s">
        <v>344</v>
      </c>
    </row>
    <row r="636" spans="1:29" x14ac:dyDescent="0.25">
      <c r="A636" s="15">
        <v>229</v>
      </c>
      <c r="B636" s="2">
        <v>231</v>
      </c>
      <c r="C636">
        <v>15.5</v>
      </c>
      <c r="D636">
        <v>8</v>
      </c>
      <c r="E636">
        <v>350</v>
      </c>
      <c r="F636">
        <v>170</v>
      </c>
      <c r="G636">
        <v>4165</v>
      </c>
      <c r="H636">
        <v>11.4</v>
      </c>
      <c r="I636">
        <v>77</v>
      </c>
      <c r="J636">
        <v>1</v>
      </c>
      <c r="K636">
        <v>0</v>
      </c>
      <c r="L636">
        <v>0</v>
      </c>
      <c r="M636" s="15" t="s">
        <v>344</v>
      </c>
      <c r="Q636" s="2">
        <v>231</v>
      </c>
      <c r="R636" s="2"/>
      <c r="S636">
        <v>15.5</v>
      </c>
      <c r="T636">
        <v>8</v>
      </c>
      <c r="U636">
        <v>350</v>
      </c>
      <c r="V636">
        <v>170</v>
      </c>
      <c r="W636">
        <v>4165</v>
      </c>
      <c r="X636">
        <v>11.4</v>
      </c>
      <c r="Y636">
        <v>77</v>
      </c>
      <c r="Z636">
        <v>1</v>
      </c>
      <c r="AA636">
        <v>0</v>
      </c>
      <c r="AB636">
        <v>0</v>
      </c>
      <c r="AC636" s="15" t="s">
        <v>344</v>
      </c>
    </row>
    <row r="637" spans="1:29" x14ac:dyDescent="0.25">
      <c r="A637" s="15">
        <v>230</v>
      </c>
      <c r="B637" s="2">
        <v>232</v>
      </c>
      <c r="C637">
        <v>15.5</v>
      </c>
      <c r="D637">
        <v>8</v>
      </c>
      <c r="E637">
        <v>400</v>
      </c>
      <c r="F637">
        <v>190</v>
      </c>
      <c r="G637">
        <v>4325</v>
      </c>
      <c r="H637">
        <v>12.2</v>
      </c>
      <c r="I637">
        <v>77</v>
      </c>
      <c r="J637">
        <v>1</v>
      </c>
      <c r="K637">
        <v>0</v>
      </c>
      <c r="L637">
        <v>0</v>
      </c>
      <c r="M637" s="15" t="s">
        <v>344</v>
      </c>
      <c r="Q637" s="2">
        <v>232</v>
      </c>
      <c r="R637" s="2"/>
      <c r="S637">
        <v>15.5</v>
      </c>
      <c r="T637">
        <v>8</v>
      </c>
      <c r="U637">
        <v>400</v>
      </c>
      <c r="V637">
        <v>190</v>
      </c>
      <c r="W637">
        <v>4325</v>
      </c>
      <c r="X637">
        <v>12.2</v>
      </c>
      <c r="Y637">
        <v>77</v>
      </c>
      <c r="Z637">
        <v>1</v>
      </c>
      <c r="AA637">
        <v>0</v>
      </c>
      <c r="AB637">
        <v>0</v>
      </c>
      <c r="AC637" s="15" t="s">
        <v>344</v>
      </c>
    </row>
    <row r="638" spans="1:29" x14ac:dyDescent="0.25">
      <c r="A638" s="15">
        <v>231</v>
      </c>
      <c r="B638" s="2">
        <v>233</v>
      </c>
      <c r="C638">
        <v>16</v>
      </c>
      <c r="D638">
        <v>8</v>
      </c>
      <c r="E638">
        <v>351</v>
      </c>
      <c r="F638">
        <v>149</v>
      </c>
      <c r="G638">
        <v>4335</v>
      </c>
      <c r="H638">
        <v>14.5</v>
      </c>
      <c r="I638">
        <v>77</v>
      </c>
      <c r="J638">
        <v>1</v>
      </c>
      <c r="K638">
        <v>0</v>
      </c>
      <c r="L638">
        <v>0</v>
      </c>
      <c r="M638" s="15" t="s">
        <v>344</v>
      </c>
      <c r="Q638" s="2">
        <v>233</v>
      </c>
      <c r="R638" s="2"/>
      <c r="S638">
        <v>16</v>
      </c>
      <c r="T638">
        <v>8</v>
      </c>
      <c r="U638">
        <v>351</v>
      </c>
      <c r="V638">
        <v>149</v>
      </c>
      <c r="W638">
        <v>4335</v>
      </c>
      <c r="X638">
        <v>14.5</v>
      </c>
      <c r="Y638">
        <v>77</v>
      </c>
      <c r="Z638">
        <v>1</v>
      </c>
      <c r="AA638">
        <v>0</v>
      </c>
      <c r="AB638">
        <v>0</v>
      </c>
      <c r="AC638" s="15" t="s">
        <v>344</v>
      </c>
    </row>
    <row r="639" spans="1:29" x14ac:dyDescent="0.25">
      <c r="A639" s="15">
        <v>232</v>
      </c>
      <c r="B639" s="2">
        <v>234</v>
      </c>
      <c r="C639">
        <v>29</v>
      </c>
      <c r="D639">
        <v>4</v>
      </c>
      <c r="E639">
        <v>97</v>
      </c>
      <c r="F639">
        <v>78</v>
      </c>
      <c r="G639">
        <v>1940</v>
      </c>
      <c r="H639">
        <v>14.5</v>
      </c>
      <c r="I639">
        <v>77</v>
      </c>
      <c r="J639">
        <v>0</v>
      </c>
      <c r="K639">
        <v>1</v>
      </c>
      <c r="L639">
        <v>0</v>
      </c>
      <c r="M639" s="15" t="s">
        <v>344</v>
      </c>
      <c r="Q639" s="2">
        <v>234</v>
      </c>
      <c r="R639" s="2"/>
      <c r="S639">
        <v>29</v>
      </c>
      <c r="T639">
        <v>4</v>
      </c>
      <c r="U639">
        <v>97</v>
      </c>
      <c r="V639">
        <v>78</v>
      </c>
      <c r="W639">
        <v>1940</v>
      </c>
      <c r="X639">
        <v>14.5</v>
      </c>
      <c r="Y639">
        <v>77</v>
      </c>
      <c r="Z639">
        <v>0</v>
      </c>
      <c r="AA639">
        <v>1</v>
      </c>
      <c r="AB639">
        <v>0</v>
      </c>
      <c r="AC639" s="15" t="s">
        <v>344</v>
      </c>
    </row>
    <row r="640" spans="1:29" x14ac:dyDescent="0.25">
      <c r="A640" s="15">
        <v>233</v>
      </c>
      <c r="B640" s="2">
        <v>235</v>
      </c>
      <c r="C640">
        <v>24.5</v>
      </c>
      <c r="D640">
        <v>4</v>
      </c>
      <c r="E640">
        <v>151</v>
      </c>
      <c r="F640">
        <v>88</v>
      </c>
      <c r="G640">
        <v>2740</v>
      </c>
      <c r="H640">
        <v>16</v>
      </c>
      <c r="I640">
        <v>77</v>
      </c>
      <c r="J640">
        <v>1</v>
      </c>
      <c r="K640">
        <v>0</v>
      </c>
      <c r="L640">
        <v>0</v>
      </c>
      <c r="M640" s="15" t="s">
        <v>344</v>
      </c>
      <c r="Q640" s="2">
        <v>235</v>
      </c>
      <c r="R640" s="2"/>
      <c r="S640">
        <v>24.5</v>
      </c>
      <c r="T640">
        <v>4</v>
      </c>
      <c r="U640">
        <v>151</v>
      </c>
      <c r="V640">
        <v>88</v>
      </c>
      <c r="W640">
        <v>2740</v>
      </c>
      <c r="X640">
        <v>16</v>
      </c>
      <c r="Y640">
        <v>77</v>
      </c>
      <c r="Z640">
        <v>1</v>
      </c>
      <c r="AA640">
        <v>0</v>
      </c>
      <c r="AB640">
        <v>0</v>
      </c>
      <c r="AC640" s="15" t="s">
        <v>344</v>
      </c>
    </row>
    <row r="641" spans="1:29" x14ac:dyDescent="0.25">
      <c r="A641" s="15">
        <v>234</v>
      </c>
      <c r="B641" s="2">
        <v>236</v>
      </c>
      <c r="C641">
        <v>26</v>
      </c>
      <c r="D641">
        <v>4</v>
      </c>
      <c r="E641">
        <v>97</v>
      </c>
      <c r="F641">
        <v>75</v>
      </c>
      <c r="G641">
        <v>2265</v>
      </c>
      <c r="H641">
        <v>18.2</v>
      </c>
      <c r="I641">
        <v>77</v>
      </c>
      <c r="J641">
        <v>0</v>
      </c>
      <c r="K641">
        <v>0</v>
      </c>
      <c r="L641">
        <v>1</v>
      </c>
      <c r="M641" s="15" t="s">
        <v>344</v>
      </c>
      <c r="Q641" s="2">
        <v>236</v>
      </c>
      <c r="R641" s="2"/>
      <c r="S641">
        <v>26</v>
      </c>
      <c r="T641">
        <v>4</v>
      </c>
      <c r="U641">
        <v>97</v>
      </c>
      <c r="V641">
        <v>75</v>
      </c>
      <c r="W641">
        <v>2265</v>
      </c>
      <c r="X641">
        <v>18.2</v>
      </c>
      <c r="Y641">
        <v>77</v>
      </c>
      <c r="Z641">
        <v>0</v>
      </c>
      <c r="AA641">
        <v>0</v>
      </c>
      <c r="AB641">
        <v>1</v>
      </c>
      <c r="AC641" s="15" t="s">
        <v>344</v>
      </c>
    </row>
    <row r="642" spans="1:29" x14ac:dyDescent="0.25">
      <c r="A642" s="15">
        <v>235</v>
      </c>
      <c r="B642" s="2">
        <v>237</v>
      </c>
      <c r="C642">
        <v>25.5</v>
      </c>
      <c r="D642">
        <v>4</v>
      </c>
      <c r="E642">
        <v>140</v>
      </c>
      <c r="F642">
        <v>89</v>
      </c>
      <c r="G642">
        <v>2755</v>
      </c>
      <c r="H642">
        <v>15.8</v>
      </c>
      <c r="I642">
        <v>77</v>
      </c>
      <c r="J642">
        <v>1</v>
      </c>
      <c r="K642">
        <v>0</v>
      </c>
      <c r="L642">
        <v>0</v>
      </c>
      <c r="M642" s="15" t="s">
        <v>344</v>
      </c>
      <c r="Q642" s="2">
        <v>237</v>
      </c>
      <c r="R642" s="2"/>
      <c r="S642">
        <v>25.5</v>
      </c>
      <c r="T642">
        <v>4</v>
      </c>
      <c r="U642">
        <v>140</v>
      </c>
      <c r="V642">
        <v>89</v>
      </c>
      <c r="W642">
        <v>2755</v>
      </c>
      <c r="X642">
        <v>15.8</v>
      </c>
      <c r="Y642">
        <v>77</v>
      </c>
      <c r="Z642">
        <v>1</v>
      </c>
      <c r="AA642">
        <v>0</v>
      </c>
      <c r="AB642">
        <v>0</v>
      </c>
      <c r="AC642" s="15" t="s">
        <v>344</v>
      </c>
    </row>
    <row r="643" spans="1:29" x14ac:dyDescent="0.25">
      <c r="A643" s="15">
        <v>236</v>
      </c>
      <c r="B643" s="2">
        <v>238</v>
      </c>
      <c r="C643">
        <v>30.5</v>
      </c>
      <c r="D643">
        <v>4</v>
      </c>
      <c r="E643">
        <v>98</v>
      </c>
      <c r="F643">
        <v>63</v>
      </c>
      <c r="G643">
        <v>2051</v>
      </c>
      <c r="H643">
        <v>17</v>
      </c>
      <c r="I643">
        <v>77</v>
      </c>
      <c r="J643">
        <v>1</v>
      </c>
      <c r="K643">
        <v>0</v>
      </c>
      <c r="L643">
        <v>0</v>
      </c>
      <c r="M643" s="15" t="s">
        <v>344</v>
      </c>
      <c r="Q643" s="2">
        <v>238</v>
      </c>
      <c r="R643" s="2"/>
      <c r="S643">
        <v>30.5</v>
      </c>
      <c r="T643">
        <v>4</v>
      </c>
      <c r="U643">
        <v>98</v>
      </c>
      <c r="V643">
        <v>63</v>
      </c>
      <c r="W643">
        <v>2051</v>
      </c>
      <c r="X643">
        <v>17</v>
      </c>
      <c r="Y643">
        <v>77</v>
      </c>
      <c r="Z643">
        <v>1</v>
      </c>
      <c r="AA643">
        <v>0</v>
      </c>
      <c r="AB643">
        <v>0</v>
      </c>
      <c r="AC643" s="15" t="s">
        <v>344</v>
      </c>
    </row>
    <row r="644" spans="1:29" x14ac:dyDescent="0.25">
      <c r="A644" s="15">
        <v>237</v>
      </c>
      <c r="B644" s="2">
        <v>239</v>
      </c>
      <c r="C644">
        <v>33.5</v>
      </c>
      <c r="D644">
        <v>4</v>
      </c>
      <c r="E644">
        <v>98</v>
      </c>
      <c r="F644">
        <v>83</v>
      </c>
      <c r="G644">
        <v>2075</v>
      </c>
      <c r="H644">
        <v>15.9</v>
      </c>
      <c r="I644">
        <v>77</v>
      </c>
      <c r="J644">
        <v>1</v>
      </c>
      <c r="K644">
        <v>0</v>
      </c>
      <c r="L644">
        <v>0</v>
      </c>
      <c r="M644" s="15" t="s">
        <v>344</v>
      </c>
      <c r="Q644" s="2">
        <v>239</v>
      </c>
      <c r="R644" s="2"/>
      <c r="S644">
        <v>33.5</v>
      </c>
      <c r="T644">
        <v>4</v>
      </c>
      <c r="U644">
        <v>98</v>
      </c>
      <c r="V644">
        <v>83</v>
      </c>
      <c r="W644">
        <v>2075</v>
      </c>
      <c r="X644">
        <v>15.9</v>
      </c>
      <c r="Y644">
        <v>77</v>
      </c>
      <c r="Z644">
        <v>1</v>
      </c>
      <c r="AA644">
        <v>0</v>
      </c>
      <c r="AB644">
        <v>0</v>
      </c>
      <c r="AC644" s="15" t="s">
        <v>344</v>
      </c>
    </row>
    <row r="645" spans="1:29" x14ac:dyDescent="0.25">
      <c r="A645" s="15">
        <v>238</v>
      </c>
      <c r="B645" s="2">
        <v>240</v>
      </c>
      <c r="C645">
        <v>30</v>
      </c>
      <c r="D645">
        <v>4</v>
      </c>
      <c r="E645">
        <v>97</v>
      </c>
      <c r="F645">
        <v>67</v>
      </c>
      <c r="G645">
        <v>1985</v>
      </c>
      <c r="H645">
        <v>16.399999999999999</v>
      </c>
      <c r="I645">
        <v>77</v>
      </c>
      <c r="J645">
        <v>0</v>
      </c>
      <c r="K645">
        <v>0</v>
      </c>
      <c r="L645">
        <v>1</v>
      </c>
      <c r="M645" s="15" t="s">
        <v>344</v>
      </c>
      <c r="Q645" s="2">
        <v>240</v>
      </c>
      <c r="R645" s="2"/>
      <c r="S645">
        <v>30</v>
      </c>
      <c r="T645">
        <v>4</v>
      </c>
      <c r="U645">
        <v>97</v>
      </c>
      <c r="V645">
        <v>67</v>
      </c>
      <c r="W645">
        <v>1985</v>
      </c>
      <c r="X645">
        <v>16.399999999999999</v>
      </c>
      <c r="Y645">
        <v>77</v>
      </c>
      <c r="Z645">
        <v>0</v>
      </c>
      <c r="AA645">
        <v>0</v>
      </c>
      <c r="AB645">
        <v>1</v>
      </c>
      <c r="AC645" s="15" t="s">
        <v>344</v>
      </c>
    </row>
    <row r="646" spans="1:29" x14ac:dyDescent="0.25">
      <c r="A646" s="15">
        <v>239</v>
      </c>
      <c r="B646" s="2">
        <v>241</v>
      </c>
      <c r="C646">
        <v>30.5</v>
      </c>
      <c r="D646">
        <v>4</v>
      </c>
      <c r="E646">
        <v>97</v>
      </c>
      <c r="F646">
        <v>78</v>
      </c>
      <c r="G646">
        <v>2190</v>
      </c>
      <c r="H646">
        <v>14.1</v>
      </c>
      <c r="I646">
        <v>77</v>
      </c>
      <c r="J646">
        <v>0</v>
      </c>
      <c r="K646">
        <v>1</v>
      </c>
      <c r="L646">
        <v>0</v>
      </c>
      <c r="M646" s="15" t="s">
        <v>344</v>
      </c>
      <c r="Q646" s="2">
        <v>241</v>
      </c>
      <c r="R646" s="2"/>
      <c r="S646">
        <v>30.5</v>
      </c>
      <c r="T646">
        <v>4</v>
      </c>
      <c r="U646">
        <v>97</v>
      </c>
      <c r="V646">
        <v>78</v>
      </c>
      <c r="W646">
        <v>2190</v>
      </c>
      <c r="X646">
        <v>14.1</v>
      </c>
      <c r="Y646">
        <v>77</v>
      </c>
      <c r="Z646">
        <v>0</v>
      </c>
      <c r="AA646">
        <v>1</v>
      </c>
      <c r="AB646">
        <v>0</v>
      </c>
      <c r="AC646" s="15" t="s">
        <v>344</v>
      </c>
    </row>
    <row r="647" spans="1:29" x14ac:dyDescent="0.25">
      <c r="A647" s="15">
        <v>240</v>
      </c>
      <c r="B647" s="2">
        <v>242</v>
      </c>
      <c r="C647">
        <v>22</v>
      </c>
      <c r="D647">
        <v>6</v>
      </c>
      <c r="E647">
        <v>146</v>
      </c>
      <c r="F647">
        <v>97</v>
      </c>
      <c r="G647">
        <v>2815</v>
      </c>
      <c r="H647">
        <v>14.5</v>
      </c>
      <c r="I647">
        <v>77</v>
      </c>
      <c r="J647">
        <v>0</v>
      </c>
      <c r="K647">
        <v>0</v>
      </c>
      <c r="L647">
        <v>1</v>
      </c>
      <c r="M647" s="15" t="s">
        <v>344</v>
      </c>
      <c r="Q647" s="2">
        <v>242</v>
      </c>
      <c r="R647" s="2"/>
      <c r="S647">
        <v>22</v>
      </c>
      <c r="T647">
        <v>6</v>
      </c>
      <c r="U647">
        <v>146</v>
      </c>
      <c r="V647">
        <v>97</v>
      </c>
      <c r="W647">
        <v>2815</v>
      </c>
      <c r="X647">
        <v>14.5</v>
      </c>
      <c r="Y647">
        <v>77</v>
      </c>
      <c r="Z647">
        <v>0</v>
      </c>
      <c r="AA647">
        <v>0</v>
      </c>
      <c r="AB647">
        <v>1</v>
      </c>
      <c r="AC647" s="15" t="s">
        <v>344</v>
      </c>
    </row>
    <row r="648" spans="1:29" x14ac:dyDescent="0.25">
      <c r="A648" s="15">
        <v>241</v>
      </c>
      <c r="B648" s="2">
        <v>243</v>
      </c>
      <c r="C648">
        <v>21.5</v>
      </c>
      <c r="D648">
        <v>4</v>
      </c>
      <c r="E648">
        <v>121</v>
      </c>
      <c r="F648">
        <v>110</v>
      </c>
      <c r="G648">
        <v>2600</v>
      </c>
      <c r="H648">
        <v>12.8</v>
      </c>
      <c r="I648">
        <v>77</v>
      </c>
      <c r="J648">
        <v>0</v>
      </c>
      <c r="K648">
        <v>1</v>
      </c>
      <c r="L648">
        <v>0</v>
      </c>
      <c r="M648" s="15" t="s">
        <v>344</v>
      </c>
      <c r="Q648" s="2">
        <v>243</v>
      </c>
      <c r="R648" s="2"/>
      <c r="S648">
        <v>21.5</v>
      </c>
      <c r="T648">
        <v>4</v>
      </c>
      <c r="U648">
        <v>121</v>
      </c>
      <c r="V648">
        <v>110</v>
      </c>
      <c r="W648">
        <v>2600</v>
      </c>
      <c r="X648">
        <v>12.8</v>
      </c>
      <c r="Y648">
        <v>77</v>
      </c>
      <c r="Z648">
        <v>0</v>
      </c>
      <c r="AA648">
        <v>1</v>
      </c>
      <c r="AB648">
        <v>0</v>
      </c>
      <c r="AC648" s="15" t="s">
        <v>344</v>
      </c>
    </row>
    <row r="649" spans="1:29" x14ac:dyDescent="0.25">
      <c r="A649" s="15">
        <v>242</v>
      </c>
      <c r="B649" s="2">
        <v>244</v>
      </c>
      <c r="C649">
        <v>21.5</v>
      </c>
      <c r="D649">
        <v>3</v>
      </c>
      <c r="E649">
        <v>80</v>
      </c>
      <c r="F649">
        <v>110</v>
      </c>
      <c r="G649">
        <v>2720</v>
      </c>
      <c r="H649">
        <v>13.5</v>
      </c>
      <c r="I649">
        <v>77</v>
      </c>
      <c r="J649">
        <v>0</v>
      </c>
      <c r="K649">
        <v>0</v>
      </c>
      <c r="L649">
        <v>1</v>
      </c>
      <c r="M649" s="15" t="s">
        <v>344</v>
      </c>
      <c r="Q649" s="2">
        <v>244</v>
      </c>
      <c r="R649" s="2"/>
      <c r="S649">
        <v>21.5</v>
      </c>
      <c r="T649">
        <v>3</v>
      </c>
      <c r="U649">
        <v>80</v>
      </c>
      <c r="V649">
        <v>110</v>
      </c>
      <c r="W649">
        <v>2720</v>
      </c>
      <c r="X649">
        <v>13.5</v>
      </c>
      <c r="Y649">
        <v>77</v>
      </c>
      <c r="Z649">
        <v>0</v>
      </c>
      <c r="AA649">
        <v>0</v>
      </c>
      <c r="AB649">
        <v>1</v>
      </c>
      <c r="AC649" s="15" t="s">
        <v>344</v>
      </c>
    </row>
    <row r="650" spans="1:29" x14ac:dyDescent="0.25">
      <c r="A650" s="15">
        <v>243</v>
      </c>
      <c r="B650" s="2">
        <v>245</v>
      </c>
      <c r="C650">
        <v>43.1</v>
      </c>
      <c r="D650">
        <v>4</v>
      </c>
      <c r="E650">
        <v>90</v>
      </c>
      <c r="F650">
        <v>48</v>
      </c>
      <c r="G650">
        <v>1985</v>
      </c>
      <c r="H650">
        <v>21.5</v>
      </c>
      <c r="I650">
        <v>78</v>
      </c>
      <c r="J650">
        <v>0</v>
      </c>
      <c r="K650">
        <v>1</v>
      </c>
      <c r="L650">
        <v>0</v>
      </c>
      <c r="M650" s="15" t="s">
        <v>344</v>
      </c>
      <c r="Q650" s="2">
        <v>245</v>
      </c>
      <c r="R650" s="2"/>
      <c r="S650">
        <v>43.1</v>
      </c>
      <c r="T650">
        <v>4</v>
      </c>
      <c r="U650">
        <v>90</v>
      </c>
      <c r="V650">
        <v>48</v>
      </c>
      <c r="W650">
        <v>1985</v>
      </c>
      <c r="X650">
        <v>21.5</v>
      </c>
      <c r="Y650">
        <v>78</v>
      </c>
      <c r="Z650">
        <v>0</v>
      </c>
      <c r="AA650">
        <v>1</v>
      </c>
      <c r="AB650">
        <v>0</v>
      </c>
      <c r="AC650" s="15" t="s">
        <v>344</v>
      </c>
    </row>
    <row r="651" spans="1:29" x14ac:dyDescent="0.25">
      <c r="A651" s="15">
        <v>244</v>
      </c>
      <c r="B651" s="2">
        <v>246</v>
      </c>
      <c r="C651">
        <v>36.1</v>
      </c>
      <c r="D651">
        <v>4</v>
      </c>
      <c r="E651">
        <v>98</v>
      </c>
      <c r="F651">
        <v>66</v>
      </c>
      <c r="G651">
        <v>1800</v>
      </c>
      <c r="H651">
        <v>14.4</v>
      </c>
      <c r="I651">
        <v>78</v>
      </c>
      <c r="J651">
        <v>1</v>
      </c>
      <c r="K651">
        <v>0</v>
      </c>
      <c r="L651">
        <v>0</v>
      </c>
      <c r="M651" s="15" t="s">
        <v>344</v>
      </c>
      <c r="Q651" s="2">
        <v>246</v>
      </c>
      <c r="R651" s="2"/>
      <c r="S651">
        <v>36.1</v>
      </c>
      <c r="T651">
        <v>4</v>
      </c>
      <c r="U651">
        <v>98</v>
      </c>
      <c r="V651">
        <v>66</v>
      </c>
      <c r="W651">
        <v>1800</v>
      </c>
      <c r="X651">
        <v>14.4</v>
      </c>
      <c r="Y651">
        <v>78</v>
      </c>
      <c r="Z651">
        <v>1</v>
      </c>
      <c r="AA651">
        <v>0</v>
      </c>
      <c r="AB651">
        <v>0</v>
      </c>
      <c r="AC651" s="15" t="s">
        <v>344</v>
      </c>
    </row>
    <row r="652" spans="1:29" x14ac:dyDescent="0.25">
      <c r="A652" s="15">
        <v>245</v>
      </c>
      <c r="B652" s="2">
        <v>247</v>
      </c>
      <c r="C652">
        <v>32.799999999999997</v>
      </c>
      <c r="D652">
        <v>4</v>
      </c>
      <c r="E652">
        <v>78</v>
      </c>
      <c r="F652">
        <v>52</v>
      </c>
      <c r="G652">
        <v>1985</v>
      </c>
      <c r="H652">
        <v>19.399999999999999</v>
      </c>
      <c r="I652">
        <v>78</v>
      </c>
      <c r="J652">
        <v>0</v>
      </c>
      <c r="K652">
        <v>0</v>
      </c>
      <c r="L652">
        <v>1</v>
      </c>
      <c r="M652" s="15" t="s">
        <v>344</v>
      </c>
      <c r="Q652" s="2">
        <v>247</v>
      </c>
      <c r="R652" s="2"/>
      <c r="S652">
        <v>32.799999999999997</v>
      </c>
      <c r="T652">
        <v>4</v>
      </c>
      <c r="U652">
        <v>78</v>
      </c>
      <c r="V652">
        <v>52</v>
      </c>
      <c r="W652">
        <v>1985</v>
      </c>
      <c r="X652">
        <v>19.399999999999999</v>
      </c>
      <c r="Y652">
        <v>78</v>
      </c>
      <c r="Z652">
        <v>0</v>
      </c>
      <c r="AA652">
        <v>0</v>
      </c>
      <c r="AB652">
        <v>1</v>
      </c>
      <c r="AC652" s="15" t="s">
        <v>344</v>
      </c>
    </row>
    <row r="653" spans="1:29" x14ac:dyDescent="0.25">
      <c r="A653" s="15">
        <v>246</v>
      </c>
      <c r="B653" s="2">
        <v>248</v>
      </c>
      <c r="C653">
        <v>39.4</v>
      </c>
      <c r="D653">
        <v>4</v>
      </c>
      <c r="E653">
        <v>85</v>
      </c>
      <c r="F653">
        <v>70</v>
      </c>
      <c r="G653">
        <v>2070</v>
      </c>
      <c r="H653">
        <v>18.600000000000001</v>
      </c>
      <c r="I653">
        <v>78</v>
      </c>
      <c r="J653">
        <v>0</v>
      </c>
      <c r="K653">
        <v>0</v>
      </c>
      <c r="L653">
        <v>1</v>
      </c>
      <c r="M653" s="15" t="s">
        <v>344</v>
      </c>
      <c r="Q653" s="2">
        <v>248</v>
      </c>
      <c r="R653" s="2"/>
      <c r="S653">
        <v>39.4</v>
      </c>
      <c r="T653">
        <v>4</v>
      </c>
      <c r="U653">
        <v>85</v>
      </c>
      <c r="V653">
        <v>70</v>
      </c>
      <c r="W653">
        <v>2070</v>
      </c>
      <c r="X653">
        <v>18.600000000000001</v>
      </c>
      <c r="Y653">
        <v>78</v>
      </c>
      <c r="Z653">
        <v>0</v>
      </c>
      <c r="AA653">
        <v>0</v>
      </c>
      <c r="AB653">
        <v>1</v>
      </c>
      <c r="AC653" s="15" t="s">
        <v>344</v>
      </c>
    </row>
    <row r="654" spans="1:29" x14ac:dyDescent="0.25">
      <c r="A654" s="15">
        <v>247</v>
      </c>
      <c r="B654" s="2">
        <v>249</v>
      </c>
      <c r="C654">
        <v>36.1</v>
      </c>
      <c r="D654">
        <v>4</v>
      </c>
      <c r="E654">
        <v>91</v>
      </c>
      <c r="F654">
        <v>60</v>
      </c>
      <c r="G654">
        <v>1800</v>
      </c>
      <c r="H654">
        <v>16.399999999999999</v>
      </c>
      <c r="I654">
        <v>78</v>
      </c>
      <c r="J654">
        <v>0</v>
      </c>
      <c r="K654">
        <v>0</v>
      </c>
      <c r="L654">
        <v>1</v>
      </c>
      <c r="M654" s="15" t="s">
        <v>344</v>
      </c>
      <c r="Q654" s="2">
        <v>249</v>
      </c>
      <c r="R654" s="2"/>
      <c r="S654">
        <v>36.1</v>
      </c>
      <c r="T654">
        <v>4</v>
      </c>
      <c r="U654">
        <v>91</v>
      </c>
      <c r="V654">
        <v>60</v>
      </c>
      <c r="W654">
        <v>1800</v>
      </c>
      <c r="X654">
        <v>16.399999999999999</v>
      </c>
      <c r="Y654">
        <v>78</v>
      </c>
      <c r="Z654">
        <v>0</v>
      </c>
      <c r="AA654">
        <v>0</v>
      </c>
      <c r="AB654">
        <v>1</v>
      </c>
      <c r="AC654" s="15" t="s">
        <v>344</v>
      </c>
    </row>
    <row r="655" spans="1:29" x14ac:dyDescent="0.25">
      <c r="A655" s="15">
        <v>248</v>
      </c>
      <c r="B655" s="2">
        <v>250</v>
      </c>
      <c r="C655">
        <v>19.899999999999999</v>
      </c>
      <c r="D655">
        <v>8</v>
      </c>
      <c r="E655">
        <v>260</v>
      </c>
      <c r="F655">
        <v>110</v>
      </c>
      <c r="G655">
        <v>3365</v>
      </c>
      <c r="H655">
        <v>15.5</v>
      </c>
      <c r="I655">
        <v>78</v>
      </c>
      <c r="J655">
        <v>1</v>
      </c>
      <c r="K655">
        <v>0</v>
      </c>
      <c r="L655">
        <v>0</v>
      </c>
      <c r="M655" s="15" t="s">
        <v>344</v>
      </c>
      <c r="Q655" s="2">
        <v>250</v>
      </c>
      <c r="R655" s="2"/>
      <c r="S655">
        <v>19.899999999999999</v>
      </c>
      <c r="T655">
        <v>8</v>
      </c>
      <c r="U655">
        <v>260</v>
      </c>
      <c r="V655">
        <v>110</v>
      </c>
      <c r="W655">
        <v>3365</v>
      </c>
      <c r="X655">
        <v>15.5</v>
      </c>
      <c r="Y655">
        <v>78</v>
      </c>
      <c r="Z655">
        <v>1</v>
      </c>
      <c r="AA655">
        <v>0</v>
      </c>
      <c r="AB655">
        <v>0</v>
      </c>
      <c r="AC655" s="15" t="s">
        <v>344</v>
      </c>
    </row>
    <row r="656" spans="1:29" x14ac:dyDescent="0.25">
      <c r="A656" s="15">
        <v>249</v>
      </c>
      <c r="B656" s="2">
        <v>251</v>
      </c>
      <c r="C656">
        <v>19.399999999999999</v>
      </c>
      <c r="D656">
        <v>8</v>
      </c>
      <c r="E656">
        <v>318</v>
      </c>
      <c r="F656">
        <v>140</v>
      </c>
      <c r="G656">
        <v>3735</v>
      </c>
      <c r="H656">
        <v>13.2</v>
      </c>
      <c r="I656">
        <v>78</v>
      </c>
      <c r="J656">
        <v>1</v>
      </c>
      <c r="K656">
        <v>0</v>
      </c>
      <c r="L656">
        <v>0</v>
      </c>
      <c r="M656" s="15" t="s">
        <v>344</v>
      </c>
      <c r="Q656" s="2">
        <v>251</v>
      </c>
      <c r="R656" s="2"/>
      <c r="S656">
        <v>19.399999999999999</v>
      </c>
      <c r="T656">
        <v>8</v>
      </c>
      <c r="U656">
        <v>318</v>
      </c>
      <c r="V656">
        <v>140</v>
      </c>
      <c r="W656">
        <v>3735</v>
      </c>
      <c r="X656">
        <v>13.2</v>
      </c>
      <c r="Y656">
        <v>78</v>
      </c>
      <c r="Z656">
        <v>1</v>
      </c>
      <c r="AA656">
        <v>0</v>
      </c>
      <c r="AB656">
        <v>0</v>
      </c>
      <c r="AC656" s="15" t="s">
        <v>344</v>
      </c>
    </row>
    <row r="657" spans="1:29" x14ac:dyDescent="0.25">
      <c r="A657" s="15">
        <v>250</v>
      </c>
      <c r="B657" s="2">
        <v>252</v>
      </c>
      <c r="C657">
        <v>20.2</v>
      </c>
      <c r="D657">
        <v>8</v>
      </c>
      <c r="E657">
        <v>302</v>
      </c>
      <c r="F657">
        <v>139</v>
      </c>
      <c r="G657">
        <v>3570</v>
      </c>
      <c r="H657">
        <v>12.8</v>
      </c>
      <c r="I657">
        <v>78</v>
      </c>
      <c r="J657">
        <v>1</v>
      </c>
      <c r="K657">
        <v>0</v>
      </c>
      <c r="L657">
        <v>0</v>
      </c>
      <c r="M657" s="15" t="s">
        <v>344</v>
      </c>
      <c r="Q657" s="2">
        <v>252</v>
      </c>
      <c r="R657" s="2"/>
      <c r="S657">
        <v>20.2</v>
      </c>
      <c r="T657">
        <v>8</v>
      </c>
      <c r="U657">
        <v>302</v>
      </c>
      <c r="V657">
        <v>139</v>
      </c>
      <c r="W657">
        <v>3570</v>
      </c>
      <c r="X657">
        <v>12.8</v>
      </c>
      <c r="Y657">
        <v>78</v>
      </c>
      <c r="Z657">
        <v>1</v>
      </c>
      <c r="AA657">
        <v>0</v>
      </c>
      <c r="AB657">
        <v>0</v>
      </c>
      <c r="AC657" s="15" t="s">
        <v>344</v>
      </c>
    </row>
    <row r="658" spans="1:29" x14ac:dyDescent="0.25">
      <c r="A658" s="15">
        <v>251</v>
      </c>
      <c r="B658" s="2">
        <v>253</v>
      </c>
      <c r="C658">
        <v>19.2</v>
      </c>
      <c r="D658">
        <v>6</v>
      </c>
      <c r="E658">
        <v>231</v>
      </c>
      <c r="F658">
        <v>105</v>
      </c>
      <c r="G658">
        <v>3535</v>
      </c>
      <c r="H658">
        <v>19.2</v>
      </c>
      <c r="I658">
        <v>78</v>
      </c>
      <c r="J658">
        <v>1</v>
      </c>
      <c r="K658">
        <v>0</v>
      </c>
      <c r="L658">
        <v>0</v>
      </c>
      <c r="M658" s="15" t="s">
        <v>344</v>
      </c>
      <c r="Q658" s="2">
        <v>253</v>
      </c>
      <c r="R658" s="2"/>
      <c r="S658">
        <v>19.2</v>
      </c>
      <c r="T658">
        <v>6</v>
      </c>
      <c r="U658">
        <v>231</v>
      </c>
      <c r="V658">
        <v>105</v>
      </c>
      <c r="W658">
        <v>3535</v>
      </c>
      <c r="X658">
        <v>19.2</v>
      </c>
      <c r="Y658">
        <v>78</v>
      </c>
      <c r="Z658">
        <v>1</v>
      </c>
      <c r="AA658">
        <v>0</v>
      </c>
      <c r="AB658">
        <v>0</v>
      </c>
      <c r="AC658" s="15" t="s">
        <v>344</v>
      </c>
    </row>
    <row r="659" spans="1:29" x14ac:dyDescent="0.25">
      <c r="A659" s="15">
        <v>252</v>
      </c>
      <c r="B659" s="2">
        <v>254</v>
      </c>
      <c r="C659">
        <v>20.5</v>
      </c>
      <c r="D659">
        <v>6</v>
      </c>
      <c r="E659">
        <v>200</v>
      </c>
      <c r="F659">
        <v>95</v>
      </c>
      <c r="G659">
        <v>3155</v>
      </c>
      <c r="H659">
        <v>18.2</v>
      </c>
      <c r="I659">
        <v>78</v>
      </c>
      <c r="J659">
        <v>1</v>
      </c>
      <c r="K659">
        <v>0</v>
      </c>
      <c r="L659">
        <v>0</v>
      </c>
      <c r="M659" s="15" t="s">
        <v>344</v>
      </c>
      <c r="Q659" s="2">
        <v>254</v>
      </c>
      <c r="R659" s="2"/>
      <c r="S659">
        <v>20.5</v>
      </c>
      <c r="T659">
        <v>6</v>
      </c>
      <c r="U659">
        <v>200</v>
      </c>
      <c r="V659">
        <v>95</v>
      </c>
      <c r="W659">
        <v>3155</v>
      </c>
      <c r="X659">
        <v>18.2</v>
      </c>
      <c r="Y659">
        <v>78</v>
      </c>
      <c r="Z659">
        <v>1</v>
      </c>
      <c r="AA659">
        <v>0</v>
      </c>
      <c r="AB659">
        <v>0</v>
      </c>
      <c r="AC659" s="15" t="s">
        <v>344</v>
      </c>
    </row>
    <row r="660" spans="1:29" x14ac:dyDescent="0.25">
      <c r="A660" s="15">
        <v>253</v>
      </c>
      <c r="B660" s="2">
        <v>255</v>
      </c>
      <c r="C660">
        <v>20.2</v>
      </c>
      <c r="D660">
        <v>6</v>
      </c>
      <c r="E660">
        <v>200</v>
      </c>
      <c r="F660">
        <v>85</v>
      </c>
      <c r="G660">
        <v>2965</v>
      </c>
      <c r="H660">
        <v>15.8</v>
      </c>
      <c r="I660">
        <v>78</v>
      </c>
      <c r="J660">
        <v>1</v>
      </c>
      <c r="K660">
        <v>0</v>
      </c>
      <c r="L660">
        <v>0</v>
      </c>
      <c r="M660" s="15" t="s">
        <v>344</v>
      </c>
      <c r="Q660" s="2">
        <v>255</v>
      </c>
      <c r="R660" s="2"/>
      <c r="S660">
        <v>20.2</v>
      </c>
      <c r="T660">
        <v>6</v>
      </c>
      <c r="U660">
        <v>200</v>
      </c>
      <c r="V660">
        <v>85</v>
      </c>
      <c r="W660">
        <v>2965</v>
      </c>
      <c r="X660">
        <v>15.8</v>
      </c>
      <c r="Y660">
        <v>78</v>
      </c>
      <c r="Z660">
        <v>1</v>
      </c>
      <c r="AA660">
        <v>0</v>
      </c>
      <c r="AB660">
        <v>0</v>
      </c>
      <c r="AC660" s="15" t="s">
        <v>344</v>
      </c>
    </row>
    <row r="661" spans="1:29" x14ac:dyDescent="0.25">
      <c r="A661" s="15">
        <v>254</v>
      </c>
      <c r="B661" s="2">
        <v>256</v>
      </c>
      <c r="C661">
        <v>25.1</v>
      </c>
      <c r="D661">
        <v>4</v>
      </c>
      <c r="E661">
        <v>140</v>
      </c>
      <c r="F661">
        <v>88</v>
      </c>
      <c r="G661">
        <v>2720</v>
      </c>
      <c r="H661">
        <v>15.4</v>
      </c>
      <c r="I661">
        <v>78</v>
      </c>
      <c r="J661">
        <v>1</v>
      </c>
      <c r="K661">
        <v>0</v>
      </c>
      <c r="L661">
        <v>0</v>
      </c>
      <c r="M661" s="15" t="s">
        <v>344</v>
      </c>
      <c r="Q661" s="2">
        <v>256</v>
      </c>
      <c r="R661" s="2"/>
      <c r="S661">
        <v>25.1</v>
      </c>
      <c r="T661">
        <v>4</v>
      </c>
      <c r="U661">
        <v>140</v>
      </c>
      <c r="V661">
        <v>88</v>
      </c>
      <c r="W661">
        <v>2720</v>
      </c>
      <c r="X661">
        <v>15.4</v>
      </c>
      <c r="Y661">
        <v>78</v>
      </c>
      <c r="Z661">
        <v>1</v>
      </c>
      <c r="AA661">
        <v>0</v>
      </c>
      <c r="AB661">
        <v>0</v>
      </c>
      <c r="AC661" s="15" t="s">
        <v>344</v>
      </c>
    </row>
    <row r="662" spans="1:29" x14ac:dyDescent="0.25">
      <c r="A662" s="15">
        <v>255</v>
      </c>
      <c r="B662" s="2">
        <v>257</v>
      </c>
      <c r="C662">
        <v>20.5</v>
      </c>
      <c r="D662">
        <v>6</v>
      </c>
      <c r="E662">
        <v>225</v>
      </c>
      <c r="F662">
        <v>100</v>
      </c>
      <c r="G662">
        <v>3430</v>
      </c>
      <c r="H662">
        <v>17.2</v>
      </c>
      <c r="I662">
        <v>78</v>
      </c>
      <c r="J662">
        <v>1</v>
      </c>
      <c r="K662">
        <v>0</v>
      </c>
      <c r="L662">
        <v>0</v>
      </c>
      <c r="M662" s="15" t="s">
        <v>344</v>
      </c>
      <c r="Q662" s="2">
        <v>257</v>
      </c>
      <c r="R662" s="2"/>
      <c r="S662">
        <v>20.5</v>
      </c>
      <c r="T662">
        <v>6</v>
      </c>
      <c r="U662">
        <v>225</v>
      </c>
      <c r="V662">
        <v>100</v>
      </c>
      <c r="W662">
        <v>3430</v>
      </c>
      <c r="X662">
        <v>17.2</v>
      </c>
      <c r="Y662">
        <v>78</v>
      </c>
      <c r="Z662">
        <v>1</v>
      </c>
      <c r="AA662">
        <v>0</v>
      </c>
      <c r="AB662">
        <v>0</v>
      </c>
      <c r="AC662" s="15" t="s">
        <v>344</v>
      </c>
    </row>
    <row r="663" spans="1:29" x14ac:dyDescent="0.25">
      <c r="A663" s="15">
        <v>256</v>
      </c>
      <c r="B663" s="2">
        <v>258</v>
      </c>
      <c r="C663">
        <v>19.399999999999999</v>
      </c>
      <c r="D663">
        <v>6</v>
      </c>
      <c r="E663">
        <v>232</v>
      </c>
      <c r="F663">
        <v>90</v>
      </c>
      <c r="G663">
        <v>3210</v>
      </c>
      <c r="H663">
        <v>17.2</v>
      </c>
      <c r="I663">
        <v>78</v>
      </c>
      <c r="J663">
        <v>1</v>
      </c>
      <c r="K663">
        <v>0</v>
      </c>
      <c r="L663">
        <v>0</v>
      </c>
      <c r="M663" s="15" t="s">
        <v>344</v>
      </c>
      <c r="Q663" s="2">
        <v>258</v>
      </c>
      <c r="R663" s="2"/>
      <c r="S663">
        <v>19.399999999999999</v>
      </c>
      <c r="T663">
        <v>6</v>
      </c>
      <c r="U663">
        <v>232</v>
      </c>
      <c r="V663">
        <v>90</v>
      </c>
      <c r="W663">
        <v>3210</v>
      </c>
      <c r="X663">
        <v>17.2</v>
      </c>
      <c r="Y663">
        <v>78</v>
      </c>
      <c r="Z663">
        <v>1</v>
      </c>
      <c r="AA663">
        <v>0</v>
      </c>
      <c r="AB663">
        <v>0</v>
      </c>
      <c r="AC663" s="15" t="s">
        <v>344</v>
      </c>
    </row>
    <row r="664" spans="1:29" x14ac:dyDescent="0.25">
      <c r="A664" s="15">
        <v>257</v>
      </c>
      <c r="B664" s="2">
        <v>259</v>
      </c>
      <c r="C664">
        <v>20.6</v>
      </c>
      <c r="D664">
        <v>6</v>
      </c>
      <c r="E664">
        <v>231</v>
      </c>
      <c r="F664">
        <v>105</v>
      </c>
      <c r="G664">
        <v>3380</v>
      </c>
      <c r="H664">
        <v>15.8</v>
      </c>
      <c r="I664">
        <v>78</v>
      </c>
      <c r="J664">
        <v>1</v>
      </c>
      <c r="K664">
        <v>0</v>
      </c>
      <c r="L664">
        <v>0</v>
      </c>
      <c r="M664" s="15" t="s">
        <v>344</v>
      </c>
      <c r="Q664" s="2">
        <v>259</v>
      </c>
      <c r="R664" s="2"/>
      <c r="S664">
        <v>20.6</v>
      </c>
      <c r="T664">
        <v>6</v>
      </c>
      <c r="U664">
        <v>231</v>
      </c>
      <c r="V664">
        <v>105</v>
      </c>
      <c r="W664">
        <v>3380</v>
      </c>
      <c r="X664">
        <v>15.8</v>
      </c>
      <c r="Y664">
        <v>78</v>
      </c>
      <c r="Z664">
        <v>1</v>
      </c>
      <c r="AA664">
        <v>0</v>
      </c>
      <c r="AB664">
        <v>0</v>
      </c>
      <c r="AC664" s="15" t="s">
        <v>344</v>
      </c>
    </row>
    <row r="665" spans="1:29" x14ac:dyDescent="0.25">
      <c r="A665" s="15">
        <v>258</v>
      </c>
      <c r="B665" s="2">
        <v>260</v>
      </c>
      <c r="C665">
        <v>20.8</v>
      </c>
      <c r="D665">
        <v>6</v>
      </c>
      <c r="E665">
        <v>200</v>
      </c>
      <c r="F665">
        <v>85</v>
      </c>
      <c r="G665">
        <v>3070</v>
      </c>
      <c r="H665">
        <v>16.7</v>
      </c>
      <c r="I665">
        <v>78</v>
      </c>
      <c r="J665">
        <v>1</v>
      </c>
      <c r="K665">
        <v>0</v>
      </c>
      <c r="L665">
        <v>0</v>
      </c>
      <c r="M665" s="15" t="s">
        <v>344</v>
      </c>
      <c r="Q665" s="2">
        <v>260</v>
      </c>
      <c r="R665" s="2"/>
      <c r="S665">
        <v>20.8</v>
      </c>
      <c r="T665">
        <v>6</v>
      </c>
      <c r="U665">
        <v>200</v>
      </c>
      <c r="V665">
        <v>85</v>
      </c>
      <c r="W665">
        <v>3070</v>
      </c>
      <c r="X665">
        <v>16.7</v>
      </c>
      <c r="Y665">
        <v>78</v>
      </c>
      <c r="Z665">
        <v>1</v>
      </c>
      <c r="AA665">
        <v>0</v>
      </c>
      <c r="AB665">
        <v>0</v>
      </c>
      <c r="AC665" s="15" t="s">
        <v>344</v>
      </c>
    </row>
    <row r="666" spans="1:29" x14ac:dyDescent="0.25">
      <c r="A666" s="15">
        <v>259</v>
      </c>
      <c r="B666" s="2">
        <v>261</v>
      </c>
      <c r="C666">
        <v>18.600000000000001</v>
      </c>
      <c r="D666">
        <v>6</v>
      </c>
      <c r="E666">
        <v>225</v>
      </c>
      <c r="F666">
        <v>110</v>
      </c>
      <c r="G666">
        <v>3620</v>
      </c>
      <c r="H666">
        <v>18.7</v>
      </c>
      <c r="I666">
        <v>78</v>
      </c>
      <c r="J666">
        <v>1</v>
      </c>
      <c r="K666">
        <v>0</v>
      </c>
      <c r="L666">
        <v>0</v>
      </c>
      <c r="M666" s="15" t="s">
        <v>344</v>
      </c>
      <c r="Q666" s="2">
        <v>261</v>
      </c>
      <c r="R666" s="2"/>
      <c r="S666">
        <v>18.600000000000001</v>
      </c>
      <c r="T666">
        <v>6</v>
      </c>
      <c r="U666">
        <v>225</v>
      </c>
      <c r="V666">
        <v>110</v>
      </c>
      <c r="W666">
        <v>3620</v>
      </c>
      <c r="X666">
        <v>18.7</v>
      </c>
      <c r="Y666">
        <v>78</v>
      </c>
      <c r="Z666">
        <v>1</v>
      </c>
      <c r="AA666">
        <v>0</v>
      </c>
      <c r="AB666">
        <v>0</v>
      </c>
      <c r="AC666" s="15" t="s">
        <v>344</v>
      </c>
    </row>
    <row r="667" spans="1:29" x14ac:dyDescent="0.25">
      <c r="A667" s="15">
        <v>260</v>
      </c>
      <c r="B667" s="2">
        <v>262</v>
      </c>
      <c r="C667">
        <v>18.100000000000001</v>
      </c>
      <c r="D667">
        <v>6</v>
      </c>
      <c r="E667">
        <v>258</v>
      </c>
      <c r="F667">
        <v>120</v>
      </c>
      <c r="G667">
        <v>3410</v>
      </c>
      <c r="H667">
        <v>15.1</v>
      </c>
      <c r="I667">
        <v>78</v>
      </c>
      <c r="J667">
        <v>1</v>
      </c>
      <c r="K667">
        <v>0</v>
      </c>
      <c r="L667">
        <v>0</v>
      </c>
      <c r="M667" s="15" t="s">
        <v>344</v>
      </c>
      <c r="Q667" s="2">
        <v>262</v>
      </c>
      <c r="R667" s="2"/>
      <c r="S667">
        <v>18.100000000000001</v>
      </c>
      <c r="T667">
        <v>6</v>
      </c>
      <c r="U667">
        <v>258</v>
      </c>
      <c r="V667">
        <v>120</v>
      </c>
      <c r="W667">
        <v>3410</v>
      </c>
      <c r="X667">
        <v>15.1</v>
      </c>
      <c r="Y667">
        <v>78</v>
      </c>
      <c r="Z667">
        <v>1</v>
      </c>
      <c r="AA667">
        <v>0</v>
      </c>
      <c r="AB667">
        <v>0</v>
      </c>
      <c r="AC667" s="15" t="s">
        <v>344</v>
      </c>
    </row>
    <row r="668" spans="1:29" x14ac:dyDescent="0.25">
      <c r="A668" s="15">
        <v>261</v>
      </c>
      <c r="B668" s="2">
        <v>263</v>
      </c>
      <c r="C668">
        <v>19.2</v>
      </c>
      <c r="D668">
        <v>8</v>
      </c>
      <c r="E668">
        <v>305</v>
      </c>
      <c r="F668">
        <v>145</v>
      </c>
      <c r="G668">
        <v>3425</v>
      </c>
      <c r="H668">
        <v>13.2</v>
      </c>
      <c r="I668">
        <v>78</v>
      </c>
      <c r="J668">
        <v>1</v>
      </c>
      <c r="K668">
        <v>0</v>
      </c>
      <c r="L668">
        <v>0</v>
      </c>
      <c r="M668" s="15" t="s">
        <v>344</v>
      </c>
      <c r="Q668" s="2">
        <v>263</v>
      </c>
      <c r="R668" s="2"/>
      <c r="S668">
        <v>19.2</v>
      </c>
      <c r="T668">
        <v>8</v>
      </c>
      <c r="U668">
        <v>305</v>
      </c>
      <c r="V668">
        <v>145</v>
      </c>
      <c r="W668">
        <v>3425</v>
      </c>
      <c r="X668">
        <v>13.2</v>
      </c>
      <c r="Y668">
        <v>78</v>
      </c>
      <c r="Z668">
        <v>1</v>
      </c>
      <c r="AA668">
        <v>0</v>
      </c>
      <c r="AB668">
        <v>0</v>
      </c>
      <c r="AC668" s="15" t="s">
        <v>344</v>
      </c>
    </row>
    <row r="669" spans="1:29" x14ac:dyDescent="0.25">
      <c r="A669" s="15">
        <v>262</v>
      </c>
      <c r="B669" s="2">
        <v>264</v>
      </c>
      <c r="C669">
        <v>17.7</v>
      </c>
      <c r="D669">
        <v>6</v>
      </c>
      <c r="E669">
        <v>231</v>
      </c>
      <c r="F669">
        <v>165</v>
      </c>
      <c r="G669">
        <v>3445</v>
      </c>
      <c r="H669">
        <v>13.4</v>
      </c>
      <c r="I669">
        <v>78</v>
      </c>
      <c r="J669">
        <v>1</v>
      </c>
      <c r="K669">
        <v>0</v>
      </c>
      <c r="L669">
        <v>0</v>
      </c>
      <c r="M669" s="15" t="s">
        <v>344</v>
      </c>
      <c r="Q669" s="2">
        <v>264</v>
      </c>
      <c r="R669" s="2"/>
      <c r="S669">
        <v>17.7</v>
      </c>
      <c r="T669">
        <v>6</v>
      </c>
      <c r="U669">
        <v>231</v>
      </c>
      <c r="V669">
        <v>165</v>
      </c>
      <c r="W669">
        <v>3445</v>
      </c>
      <c r="X669">
        <v>13.4</v>
      </c>
      <c r="Y669">
        <v>78</v>
      </c>
      <c r="Z669">
        <v>1</v>
      </c>
      <c r="AA669">
        <v>0</v>
      </c>
      <c r="AB669">
        <v>0</v>
      </c>
      <c r="AC669" s="15" t="s">
        <v>344</v>
      </c>
    </row>
    <row r="670" spans="1:29" x14ac:dyDescent="0.25">
      <c r="A670" s="15">
        <v>263</v>
      </c>
      <c r="B670" s="2">
        <v>265</v>
      </c>
      <c r="C670">
        <v>18.100000000000001</v>
      </c>
      <c r="D670">
        <v>8</v>
      </c>
      <c r="E670">
        <v>302</v>
      </c>
      <c r="F670">
        <v>139</v>
      </c>
      <c r="G670">
        <v>3205</v>
      </c>
      <c r="H670">
        <v>11.2</v>
      </c>
      <c r="I670">
        <v>78</v>
      </c>
      <c r="J670">
        <v>1</v>
      </c>
      <c r="K670">
        <v>0</v>
      </c>
      <c r="L670">
        <v>0</v>
      </c>
      <c r="M670" s="15" t="s">
        <v>344</v>
      </c>
      <c r="Q670" s="2">
        <v>265</v>
      </c>
      <c r="R670" s="2"/>
      <c r="S670">
        <v>18.100000000000001</v>
      </c>
      <c r="T670">
        <v>8</v>
      </c>
      <c r="U670">
        <v>302</v>
      </c>
      <c r="V670">
        <v>139</v>
      </c>
      <c r="W670">
        <v>3205</v>
      </c>
      <c r="X670">
        <v>11.2</v>
      </c>
      <c r="Y670">
        <v>78</v>
      </c>
      <c r="Z670">
        <v>1</v>
      </c>
      <c r="AA670">
        <v>0</v>
      </c>
      <c r="AB670">
        <v>0</v>
      </c>
      <c r="AC670" s="15" t="s">
        <v>344</v>
      </c>
    </row>
    <row r="671" spans="1:29" x14ac:dyDescent="0.25">
      <c r="A671" s="15">
        <v>264</v>
      </c>
      <c r="B671" s="2">
        <v>266</v>
      </c>
      <c r="C671">
        <v>17.5</v>
      </c>
      <c r="D671">
        <v>8</v>
      </c>
      <c r="E671">
        <v>318</v>
      </c>
      <c r="F671">
        <v>140</v>
      </c>
      <c r="G671">
        <v>4080</v>
      </c>
      <c r="H671">
        <v>13.7</v>
      </c>
      <c r="I671">
        <v>78</v>
      </c>
      <c r="J671">
        <v>1</v>
      </c>
      <c r="K671">
        <v>0</v>
      </c>
      <c r="L671">
        <v>0</v>
      </c>
      <c r="M671" s="15" t="s">
        <v>344</v>
      </c>
      <c r="Q671" s="2">
        <v>266</v>
      </c>
      <c r="R671" s="2"/>
      <c r="S671">
        <v>17.5</v>
      </c>
      <c r="T671">
        <v>8</v>
      </c>
      <c r="U671">
        <v>318</v>
      </c>
      <c r="V671">
        <v>140</v>
      </c>
      <c r="W671">
        <v>4080</v>
      </c>
      <c r="X671">
        <v>13.7</v>
      </c>
      <c r="Y671">
        <v>78</v>
      </c>
      <c r="Z671">
        <v>1</v>
      </c>
      <c r="AA671">
        <v>0</v>
      </c>
      <c r="AB671">
        <v>0</v>
      </c>
      <c r="AC671" s="15" t="s">
        <v>344</v>
      </c>
    </row>
    <row r="672" spans="1:29" x14ac:dyDescent="0.25">
      <c r="A672" s="15">
        <v>265</v>
      </c>
      <c r="B672" s="2">
        <v>267</v>
      </c>
      <c r="C672">
        <v>30</v>
      </c>
      <c r="D672">
        <v>4</v>
      </c>
      <c r="E672">
        <v>98</v>
      </c>
      <c r="F672">
        <v>68</v>
      </c>
      <c r="G672">
        <v>2155</v>
      </c>
      <c r="H672">
        <v>16.5</v>
      </c>
      <c r="I672">
        <v>78</v>
      </c>
      <c r="J672">
        <v>1</v>
      </c>
      <c r="K672">
        <v>0</v>
      </c>
      <c r="L672">
        <v>0</v>
      </c>
      <c r="M672" s="15" t="s">
        <v>344</v>
      </c>
      <c r="Q672" s="2">
        <v>267</v>
      </c>
      <c r="R672" s="2"/>
      <c r="S672">
        <v>30</v>
      </c>
      <c r="T672">
        <v>4</v>
      </c>
      <c r="U672">
        <v>98</v>
      </c>
      <c r="V672">
        <v>68</v>
      </c>
      <c r="W672">
        <v>2155</v>
      </c>
      <c r="X672">
        <v>16.5</v>
      </c>
      <c r="Y672">
        <v>78</v>
      </c>
      <c r="Z672">
        <v>1</v>
      </c>
      <c r="AA672">
        <v>0</v>
      </c>
      <c r="AB672">
        <v>0</v>
      </c>
      <c r="AC672" s="15" t="s">
        <v>344</v>
      </c>
    </row>
    <row r="673" spans="1:29" x14ac:dyDescent="0.25">
      <c r="A673" s="15">
        <v>266</v>
      </c>
      <c r="B673" s="2">
        <v>268</v>
      </c>
      <c r="C673">
        <v>27.5</v>
      </c>
      <c r="D673">
        <v>4</v>
      </c>
      <c r="E673">
        <v>134</v>
      </c>
      <c r="F673">
        <v>95</v>
      </c>
      <c r="G673">
        <v>2560</v>
      </c>
      <c r="H673">
        <v>14.2</v>
      </c>
      <c r="I673">
        <v>78</v>
      </c>
      <c r="J673">
        <v>0</v>
      </c>
      <c r="K673">
        <v>0</v>
      </c>
      <c r="L673">
        <v>1</v>
      </c>
      <c r="M673" s="15" t="s">
        <v>344</v>
      </c>
      <c r="Q673" s="2">
        <v>268</v>
      </c>
      <c r="R673" s="2"/>
      <c r="S673">
        <v>27.5</v>
      </c>
      <c r="T673">
        <v>4</v>
      </c>
      <c r="U673">
        <v>134</v>
      </c>
      <c r="V673">
        <v>95</v>
      </c>
      <c r="W673">
        <v>2560</v>
      </c>
      <c r="X673">
        <v>14.2</v>
      </c>
      <c r="Y673">
        <v>78</v>
      </c>
      <c r="Z673">
        <v>0</v>
      </c>
      <c r="AA673">
        <v>0</v>
      </c>
      <c r="AB673">
        <v>1</v>
      </c>
      <c r="AC673" s="15" t="s">
        <v>344</v>
      </c>
    </row>
    <row r="674" spans="1:29" x14ac:dyDescent="0.25">
      <c r="A674" s="15">
        <v>267</v>
      </c>
      <c r="B674" s="2">
        <v>269</v>
      </c>
      <c r="C674">
        <v>27.2</v>
      </c>
      <c r="D674">
        <v>4</v>
      </c>
      <c r="E674">
        <v>119</v>
      </c>
      <c r="F674">
        <v>97</v>
      </c>
      <c r="G674">
        <v>2300</v>
      </c>
      <c r="H674">
        <v>14.7</v>
      </c>
      <c r="I674">
        <v>78</v>
      </c>
      <c r="J674">
        <v>0</v>
      </c>
      <c r="K674">
        <v>0</v>
      </c>
      <c r="L674">
        <v>1</v>
      </c>
      <c r="M674" s="15" t="s">
        <v>344</v>
      </c>
      <c r="Q674" s="2">
        <v>269</v>
      </c>
      <c r="R674" s="2"/>
      <c r="S674">
        <v>27.2</v>
      </c>
      <c r="T674">
        <v>4</v>
      </c>
      <c r="U674">
        <v>119</v>
      </c>
      <c r="V674">
        <v>97</v>
      </c>
      <c r="W674">
        <v>2300</v>
      </c>
      <c r="X674">
        <v>14.7</v>
      </c>
      <c r="Y674">
        <v>78</v>
      </c>
      <c r="Z674">
        <v>0</v>
      </c>
      <c r="AA674">
        <v>0</v>
      </c>
      <c r="AB674">
        <v>1</v>
      </c>
      <c r="AC674" s="15" t="s">
        <v>344</v>
      </c>
    </row>
    <row r="675" spans="1:29" x14ac:dyDescent="0.25">
      <c r="A675" s="15">
        <v>268</v>
      </c>
      <c r="B675" s="2">
        <v>270</v>
      </c>
      <c r="C675">
        <v>30.9</v>
      </c>
      <c r="D675">
        <v>4</v>
      </c>
      <c r="E675">
        <v>105</v>
      </c>
      <c r="F675">
        <v>75</v>
      </c>
      <c r="G675">
        <v>2230</v>
      </c>
      <c r="H675">
        <v>14.5</v>
      </c>
      <c r="I675">
        <v>78</v>
      </c>
      <c r="J675">
        <v>1</v>
      </c>
      <c r="K675">
        <v>0</v>
      </c>
      <c r="L675">
        <v>0</v>
      </c>
      <c r="M675" s="15" t="s">
        <v>344</v>
      </c>
      <c r="Q675" s="2">
        <v>270</v>
      </c>
      <c r="R675" s="2"/>
      <c r="S675">
        <v>30.9</v>
      </c>
      <c r="T675">
        <v>4</v>
      </c>
      <c r="U675">
        <v>105</v>
      </c>
      <c r="V675">
        <v>75</v>
      </c>
      <c r="W675">
        <v>2230</v>
      </c>
      <c r="X675">
        <v>14.5</v>
      </c>
      <c r="Y675">
        <v>78</v>
      </c>
      <c r="Z675">
        <v>1</v>
      </c>
      <c r="AA675">
        <v>0</v>
      </c>
      <c r="AB675">
        <v>0</v>
      </c>
      <c r="AC675" s="15" t="s">
        <v>344</v>
      </c>
    </row>
    <row r="676" spans="1:29" x14ac:dyDescent="0.25">
      <c r="A676" s="15">
        <v>269</v>
      </c>
      <c r="B676" s="2">
        <v>271</v>
      </c>
      <c r="C676">
        <v>21.1</v>
      </c>
      <c r="D676">
        <v>4</v>
      </c>
      <c r="E676">
        <v>134</v>
      </c>
      <c r="F676">
        <v>95</v>
      </c>
      <c r="G676">
        <v>2515</v>
      </c>
      <c r="H676">
        <v>14.8</v>
      </c>
      <c r="I676">
        <v>78</v>
      </c>
      <c r="J676">
        <v>0</v>
      </c>
      <c r="K676">
        <v>0</v>
      </c>
      <c r="L676">
        <v>1</v>
      </c>
      <c r="M676" s="15" t="s">
        <v>344</v>
      </c>
      <c r="Q676" s="2">
        <v>271</v>
      </c>
      <c r="R676" s="2"/>
      <c r="S676">
        <v>21.1</v>
      </c>
      <c r="T676">
        <v>4</v>
      </c>
      <c r="U676">
        <v>134</v>
      </c>
      <c r="V676">
        <v>95</v>
      </c>
      <c r="W676">
        <v>2515</v>
      </c>
      <c r="X676">
        <v>14.8</v>
      </c>
      <c r="Y676">
        <v>78</v>
      </c>
      <c r="Z676">
        <v>0</v>
      </c>
      <c r="AA676">
        <v>0</v>
      </c>
      <c r="AB676">
        <v>1</v>
      </c>
      <c r="AC676" s="15" t="s">
        <v>344</v>
      </c>
    </row>
    <row r="677" spans="1:29" x14ac:dyDescent="0.25">
      <c r="A677" s="15">
        <v>270</v>
      </c>
      <c r="B677" s="2">
        <v>272</v>
      </c>
      <c r="C677">
        <v>23.2</v>
      </c>
      <c r="D677">
        <v>4</v>
      </c>
      <c r="E677">
        <v>156</v>
      </c>
      <c r="F677">
        <v>105</v>
      </c>
      <c r="G677">
        <v>2745</v>
      </c>
      <c r="H677">
        <v>16.7</v>
      </c>
      <c r="I677">
        <v>78</v>
      </c>
      <c r="J677">
        <v>1</v>
      </c>
      <c r="K677">
        <v>0</v>
      </c>
      <c r="L677">
        <v>0</v>
      </c>
      <c r="M677" s="15" t="s">
        <v>344</v>
      </c>
      <c r="Q677" s="2">
        <v>272</v>
      </c>
      <c r="R677" s="2"/>
      <c r="S677">
        <v>23.2</v>
      </c>
      <c r="T677">
        <v>4</v>
      </c>
      <c r="U677">
        <v>156</v>
      </c>
      <c r="V677">
        <v>105</v>
      </c>
      <c r="W677">
        <v>2745</v>
      </c>
      <c r="X677">
        <v>16.7</v>
      </c>
      <c r="Y677">
        <v>78</v>
      </c>
      <c r="Z677">
        <v>1</v>
      </c>
      <c r="AA677">
        <v>0</v>
      </c>
      <c r="AB677">
        <v>0</v>
      </c>
      <c r="AC677" s="15" t="s">
        <v>344</v>
      </c>
    </row>
    <row r="678" spans="1:29" x14ac:dyDescent="0.25">
      <c r="A678" s="15">
        <v>271</v>
      </c>
      <c r="B678" s="2">
        <v>273</v>
      </c>
      <c r="C678">
        <v>23.8</v>
      </c>
      <c r="D678">
        <v>4</v>
      </c>
      <c r="E678">
        <v>151</v>
      </c>
      <c r="F678">
        <v>85</v>
      </c>
      <c r="G678">
        <v>2855</v>
      </c>
      <c r="H678">
        <v>17.600000000000001</v>
      </c>
      <c r="I678">
        <v>78</v>
      </c>
      <c r="J678">
        <v>1</v>
      </c>
      <c r="K678">
        <v>0</v>
      </c>
      <c r="L678">
        <v>0</v>
      </c>
      <c r="M678" s="15" t="s">
        <v>344</v>
      </c>
      <c r="Q678" s="2">
        <v>273</v>
      </c>
      <c r="R678" s="2"/>
      <c r="S678">
        <v>23.8</v>
      </c>
      <c r="T678">
        <v>4</v>
      </c>
      <c r="U678">
        <v>151</v>
      </c>
      <c r="V678">
        <v>85</v>
      </c>
      <c r="W678">
        <v>2855</v>
      </c>
      <c r="X678">
        <v>17.600000000000001</v>
      </c>
      <c r="Y678">
        <v>78</v>
      </c>
      <c r="Z678">
        <v>1</v>
      </c>
      <c r="AA678">
        <v>0</v>
      </c>
      <c r="AB678">
        <v>0</v>
      </c>
      <c r="AC678" s="15" t="s">
        <v>344</v>
      </c>
    </row>
    <row r="679" spans="1:29" x14ac:dyDescent="0.25">
      <c r="A679" s="15">
        <v>272</v>
      </c>
      <c r="B679" s="2">
        <v>274</v>
      </c>
      <c r="C679">
        <v>23.9</v>
      </c>
      <c r="D679">
        <v>4</v>
      </c>
      <c r="E679">
        <v>119</v>
      </c>
      <c r="F679">
        <v>97</v>
      </c>
      <c r="G679">
        <v>2405</v>
      </c>
      <c r="H679">
        <v>14.9</v>
      </c>
      <c r="I679">
        <v>78</v>
      </c>
      <c r="J679">
        <v>0</v>
      </c>
      <c r="K679">
        <v>0</v>
      </c>
      <c r="L679">
        <v>1</v>
      </c>
      <c r="M679" s="15" t="s">
        <v>344</v>
      </c>
      <c r="Q679" s="2">
        <v>274</v>
      </c>
      <c r="R679" s="2"/>
      <c r="S679">
        <v>23.9</v>
      </c>
      <c r="T679">
        <v>4</v>
      </c>
      <c r="U679">
        <v>119</v>
      </c>
      <c r="V679">
        <v>97</v>
      </c>
      <c r="W679">
        <v>2405</v>
      </c>
      <c r="X679">
        <v>14.9</v>
      </c>
      <c r="Y679">
        <v>78</v>
      </c>
      <c r="Z679">
        <v>0</v>
      </c>
      <c r="AA679">
        <v>0</v>
      </c>
      <c r="AB679">
        <v>1</v>
      </c>
      <c r="AC679" s="15" t="s">
        <v>344</v>
      </c>
    </row>
    <row r="680" spans="1:29" x14ac:dyDescent="0.25">
      <c r="A680" s="15">
        <v>273</v>
      </c>
      <c r="B680" s="2">
        <v>275</v>
      </c>
      <c r="C680">
        <v>20.3</v>
      </c>
      <c r="D680">
        <v>5</v>
      </c>
      <c r="E680">
        <v>131</v>
      </c>
      <c r="F680">
        <v>103</v>
      </c>
      <c r="G680">
        <v>2830</v>
      </c>
      <c r="H680">
        <v>15.9</v>
      </c>
      <c r="I680">
        <v>78</v>
      </c>
      <c r="J680">
        <v>0</v>
      </c>
      <c r="K680">
        <v>1</v>
      </c>
      <c r="L680">
        <v>0</v>
      </c>
      <c r="M680" s="15" t="s">
        <v>344</v>
      </c>
      <c r="Q680" s="2">
        <v>275</v>
      </c>
      <c r="R680" s="2"/>
      <c r="S680">
        <v>20.3</v>
      </c>
      <c r="T680">
        <v>5</v>
      </c>
      <c r="U680">
        <v>131</v>
      </c>
      <c r="V680">
        <v>103</v>
      </c>
      <c r="W680">
        <v>2830</v>
      </c>
      <c r="X680">
        <v>15.9</v>
      </c>
      <c r="Y680">
        <v>78</v>
      </c>
      <c r="Z680">
        <v>0</v>
      </c>
      <c r="AA680">
        <v>1</v>
      </c>
      <c r="AB680">
        <v>0</v>
      </c>
      <c r="AC680" s="15" t="s">
        <v>344</v>
      </c>
    </row>
    <row r="681" spans="1:29" x14ac:dyDescent="0.25">
      <c r="A681" s="15">
        <v>274</v>
      </c>
      <c r="B681" s="2">
        <v>276</v>
      </c>
      <c r="C681">
        <v>17</v>
      </c>
      <c r="D681">
        <v>6</v>
      </c>
      <c r="E681">
        <v>163</v>
      </c>
      <c r="F681">
        <v>125</v>
      </c>
      <c r="G681">
        <v>3140</v>
      </c>
      <c r="H681">
        <v>13.6</v>
      </c>
      <c r="I681">
        <v>78</v>
      </c>
      <c r="J681">
        <v>0</v>
      </c>
      <c r="K681">
        <v>1</v>
      </c>
      <c r="L681">
        <v>0</v>
      </c>
      <c r="M681" s="15" t="s">
        <v>344</v>
      </c>
      <c r="Q681" s="2">
        <v>276</v>
      </c>
      <c r="R681" s="2"/>
      <c r="S681">
        <v>17</v>
      </c>
      <c r="T681">
        <v>6</v>
      </c>
      <c r="U681">
        <v>163</v>
      </c>
      <c r="V681">
        <v>125</v>
      </c>
      <c r="W681">
        <v>3140</v>
      </c>
      <c r="X681">
        <v>13.6</v>
      </c>
      <c r="Y681">
        <v>78</v>
      </c>
      <c r="Z681">
        <v>0</v>
      </c>
      <c r="AA681">
        <v>1</v>
      </c>
      <c r="AB681">
        <v>0</v>
      </c>
      <c r="AC681" s="15" t="s">
        <v>344</v>
      </c>
    </row>
    <row r="682" spans="1:29" x14ac:dyDescent="0.25">
      <c r="A682" s="15">
        <v>275</v>
      </c>
      <c r="B682" s="2">
        <v>277</v>
      </c>
      <c r="C682">
        <v>21.6</v>
      </c>
      <c r="D682">
        <v>4</v>
      </c>
      <c r="E682">
        <v>121</v>
      </c>
      <c r="F682">
        <v>115</v>
      </c>
      <c r="G682">
        <v>2795</v>
      </c>
      <c r="H682">
        <v>15.7</v>
      </c>
      <c r="I682">
        <v>78</v>
      </c>
      <c r="J682">
        <v>0</v>
      </c>
      <c r="K682">
        <v>1</v>
      </c>
      <c r="L682">
        <v>0</v>
      </c>
      <c r="M682" s="15" t="s">
        <v>344</v>
      </c>
      <c r="Q682" s="2">
        <v>277</v>
      </c>
      <c r="R682" s="2"/>
      <c r="S682">
        <v>21.6</v>
      </c>
      <c r="T682">
        <v>4</v>
      </c>
      <c r="U682">
        <v>121</v>
      </c>
      <c r="V682">
        <v>115</v>
      </c>
      <c r="W682">
        <v>2795</v>
      </c>
      <c r="X682">
        <v>15.7</v>
      </c>
      <c r="Y682">
        <v>78</v>
      </c>
      <c r="Z682">
        <v>0</v>
      </c>
      <c r="AA682">
        <v>1</v>
      </c>
      <c r="AB682">
        <v>0</v>
      </c>
      <c r="AC682" s="15" t="s">
        <v>344</v>
      </c>
    </row>
    <row r="683" spans="1:29" x14ac:dyDescent="0.25">
      <c r="A683" s="15">
        <v>276</v>
      </c>
      <c r="B683" s="2">
        <v>278</v>
      </c>
      <c r="C683">
        <v>16.2</v>
      </c>
      <c r="D683">
        <v>6</v>
      </c>
      <c r="E683">
        <v>163</v>
      </c>
      <c r="F683">
        <v>133</v>
      </c>
      <c r="G683">
        <v>3410</v>
      </c>
      <c r="H683">
        <v>15.8</v>
      </c>
      <c r="I683">
        <v>78</v>
      </c>
      <c r="J683">
        <v>0</v>
      </c>
      <c r="K683">
        <v>1</v>
      </c>
      <c r="L683">
        <v>0</v>
      </c>
      <c r="M683" s="15" t="s">
        <v>344</v>
      </c>
      <c r="Q683" s="2">
        <v>278</v>
      </c>
      <c r="R683" s="2"/>
      <c r="S683">
        <v>16.2</v>
      </c>
      <c r="T683">
        <v>6</v>
      </c>
      <c r="U683">
        <v>163</v>
      </c>
      <c r="V683">
        <v>133</v>
      </c>
      <c r="W683">
        <v>3410</v>
      </c>
      <c r="X683">
        <v>15.8</v>
      </c>
      <c r="Y683">
        <v>78</v>
      </c>
      <c r="Z683">
        <v>0</v>
      </c>
      <c r="AA683">
        <v>1</v>
      </c>
      <c r="AB683">
        <v>0</v>
      </c>
      <c r="AC683" s="15" t="s">
        <v>344</v>
      </c>
    </row>
    <row r="684" spans="1:29" x14ac:dyDescent="0.25">
      <c r="A684" s="15">
        <v>277</v>
      </c>
      <c r="B684" s="2">
        <v>279</v>
      </c>
      <c r="C684">
        <v>31.5</v>
      </c>
      <c r="D684">
        <v>4</v>
      </c>
      <c r="E684">
        <v>89</v>
      </c>
      <c r="F684">
        <v>71</v>
      </c>
      <c r="G684">
        <v>1990</v>
      </c>
      <c r="H684">
        <v>14.9</v>
      </c>
      <c r="I684">
        <v>78</v>
      </c>
      <c r="J684">
        <v>0</v>
      </c>
      <c r="K684">
        <v>1</v>
      </c>
      <c r="L684">
        <v>0</v>
      </c>
      <c r="M684" s="15" t="s">
        <v>344</v>
      </c>
      <c r="Q684" s="2">
        <v>279</v>
      </c>
      <c r="R684" s="2"/>
      <c r="S684">
        <v>31.5</v>
      </c>
      <c r="T684">
        <v>4</v>
      </c>
      <c r="U684">
        <v>89</v>
      </c>
      <c r="V684">
        <v>71</v>
      </c>
      <c r="W684">
        <v>1990</v>
      </c>
      <c r="X684">
        <v>14.9</v>
      </c>
      <c r="Y684">
        <v>78</v>
      </c>
      <c r="Z684">
        <v>0</v>
      </c>
      <c r="AA684">
        <v>1</v>
      </c>
      <c r="AB684">
        <v>0</v>
      </c>
      <c r="AC684" s="15" t="s">
        <v>344</v>
      </c>
    </row>
    <row r="685" spans="1:29" x14ac:dyDescent="0.25">
      <c r="A685" s="15">
        <v>278</v>
      </c>
      <c r="B685" s="2">
        <v>280</v>
      </c>
      <c r="C685">
        <v>29.5</v>
      </c>
      <c r="D685">
        <v>4</v>
      </c>
      <c r="E685">
        <v>98</v>
      </c>
      <c r="F685">
        <v>68</v>
      </c>
      <c r="G685">
        <v>2135</v>
      </c>
      <c r="H685">
        <v>16.600000000000001</v>
      </c>
      <c r="I685">
        <v>78</v>
      </c>
      <c r="J685">
        <v>0</v>
      </c>
      <c r="K685">
        <v>0</v>
      </c>
      <c r="L685">
        <v>1</v>
      </c>
      <c r="M685" s="15" t="s">
        <v>344</v>
      </c>
      <c r="Q685" s="2">
        <v>280</v>
      </c>
      <c r="R685" s="2"/>
      <c r="S685">
        <v>29.5</v>
      </c>
      <c r="T685">
        <v>4</v>
      </c>
      <c r="U685">
        <v>98</v>
      </c>
      <c r="V685">
        <v>68</v>
      </c>
      <c r="W685">
        <v>2135</v>
      </c>
      <c r="X685">
        <v>16.600000000000001</v>
      </c>
      <c r="Y685">
        <v>78</v>
      </c>
      <c r="Z685">
        <v>0</v>
      </c>
      <c r="AA685">
        <v>0</v>
      </c>
      <c r="AB685">
        <v>1</v>
      </c>
      <c r="AC685" s="15" t="s">
        <v>344</v>
      </c>
    </row>
    <row r="686" spans="1:29" x14ac:dyDescent="0.25">
      <c r="A686" s="15">
        <v>279</v>
      </c>
      <c r="B686" s="2">
        <v>281</v>
      </c>
      <c r="C686">
        <v>21.5</v>
      </c>
      <c r="D686">
        <v>6</v>
      </c>
      <c r="E686">
        <v>231</v>
      </c>
      <c r="F686">
        <v>115</v>
      </c>
      <c r="G686">
        <v>3245</v>
      </c>
      <c r="H686">
        <v>15.4</v>
      </c>
      <c r="I686">
        <v>79</v>
      </c>
      <c r="J686">
        <v>1</v>
      </c>
      <c r="K686">
        <v>0</v>
      </c>
      <c r="L686">
        <v>0</v>
      </c>
      <c r="M686" s="15" t="s">
        <v>344</v>
      </c>
      <c r="Q686" s="2">
        <v>281</v>
      </c>
      <c r="R686" s="2"/>
      <c r="S686">
        <v>21.5</v>
      </c>
      <c r="T686">
        <v>6</v>
      </c>
      <c r="U686">
        <v>231</v>
      </c>
      <c r="V686">
        <v>115</v>
      </c>
      <c r="W686">
        <v>3245</v>
      </c>
      <c r="X686">
        <v>15.4</v>
      </c>
      <c r="Y686">
        <v>79</v>
      </c>
      <c r="Z686">
        <v>1</v>
      </c>
      <c r="AA686">
        <v>0</v>
      </c>
      <c r="AB686">
        <v>0</v>
      </c>
      <c r="AC686" s="15" t="s">
        <v>344</v>
      </c>
    </row>
    <row r="687" spans="1:29" x14ac:dyDescent="0.25">
      <c r="A687" s="15">
        <v>280</v>
      </c>
      <c r="B687" s="2">
        <v>282</v>
      </c>
      <c r="C687">
        <v>19.8</v>
      </c>
      <c r="D687">
        <v>6</v>
      </c>
      <c r="E687">
        <v>200</v>
      </c>
      <c r="F687">
        <v>85</v>
      </c>
      <c r="G687">
        <v>2990</v>
      </c>
      <c r="H687">
        <v>18.2</v>
      </c>
      <c r="I687">
        <v>79</v>
      </c>
      <c r="J687">
        <v>1</v>
      </c>
      <c r="K687">
        <v>0</v>
      </c>
      <c r="L687">
        <v>0</v>
      </c>
      <c r="M687" s="15" t="s">
        <v>344</v>
      </c>
      <c r="Q687" s="2">
        <v>282</v>
      </c>
      <c r="R687" s="2"/>
      <c r="S687">
        <v>19.8</v>
      </c>
      <c r="T687">
        <v>6</v>
      </c>
      <c r="U687">
        <v>200</v>
      </c>
      <c r="V687">
        <v>85</v>
      </c>
      <c r="W687">
        <v>2990</v>
      </c>
      <c r="X687">
        <v>18.2</v>
      </c>
      <c r="Y687">
        <v>79</v>
      </c>
      <c r="Z687">
        <v>1</v>
      </c>
      <c r="AA687">
        <v>0</v>
      </c>
      <c r="AB687">
        <v>0</v>
      </c>
      <c r="AC687" s="15" t="s">
        <v>344</v>
      </c>
    </row>
    <row r="688" spans="1:29" x14ac:dyDescent="0.25">
      <c r="A688" s="15">
        <v>281</v>
      </c>
      <c r="B688" s="2">
        <v>283</v>
      </c>
      <c r="C688">
        <v>22.3</v>
      </c>
      <c r="D688">
        <v>4</v>
      </c>
      <c r="E688">
        <v>140</v>
      </c>
      <c r="F688">
        <v>88</v>
      </c>
      <c r="G688">
        <v>2890</v>
      </c>
      <c r="H688">
        <v>17.3</v>
      </c>
      <c r="I688">
        <v>79</v>
      </c>
      <c r="J688">
        <v>1</v>
      </c>
      <c r="K688">
        <v>0</v>
      </c>
      <c r="L688">
        <v>0</v>
      </c>
      <c r="M688" s="15" t="s">
        <v>344</v>
      </c>
      <c r="Q688" s="2">
        <v>283</v>
      </c>
      <c r="R688" s="2"/>
      <c r="S688">
        <v>22.3</v>
      </c>
      <c r="T688">
        <v>4</v>
      </c>
      <c r="U688">
        <v>140</v>
      </c>
      <c r="V688">
        <v>88</v>
      </c>
      <c r="W688">
        <v>2890</v>
      </c>
      <c r="X688">
        <v>17.3</v>
      </c>
      <c r="Y688">
        <v>79</v>
      </c>
      <c r="Z688">
        <v>1</v>
      </c>
      <c r="AA688">
        <v>0</v>
      </c>
      <c r="AB688">
        <v>0</v>
      </c>
      <c r="AC688" s="15" t="s">
        <v>344</v>
      </c>
    </row>
    <row r="689" spans="1:29" x14ac:dyDescent="0.25">
      <c r="A689" s="15">
        <v>282</v>
      </c>
      <c r="B689" s="2">
        <v>284</v>
      </c>
      <c r="C689">
        <v>20.2</v>
      </c>
      <c r="D689">
        <v>6</v>
      </c>
      <c r="E689">
        <v>232</v>
      </c>
      <c r="F689">
        <v>90</v>
      </c>
      <c r="G689">
        <v>3265</v>
      </c>
      <c r="H689">
        <v>18.2</v>
      </c>
      <c r="I689">
        <v>79</v>
      </c>
      <c r="J689">
        <v>1</v>
      </c>
      <c r="K689">
        <v>0</v>
      </c>
      <c r="L689">
        <v>0</v>
      </c>
      <c r="M689" s="15" t="s">
        <v>344</v>
      </c>
      <c r="Q689" s="2">
        <v>284</v>
      </c>
      <c r="R689" s="2"/>
      <c r="S689">
        <v>20.2</v>
      </c>
      <c r="T689">
        <v>6</v>
      </c>
      <c r="U689">
        <v>232</v>
      </c>
      <c r="V689">
        <v>90</v>
      </c>
      <c r="W689">
        <v>3265</v>
      </c>
      <c r="X689">
        <v>18.2</v>
      </c>
      <c r="Y689">
        <v>79</v>
      </c>
      <c r="Z689">
        <v>1</v>
      </c>
      <c r="AA689">
        <v>0</v>
      </c>
      <c r="AB689">
        <v>0</v>
      </c>
      <c r="AC689" s="15" t="s">
        <v>344</v>
      </c>
    </row>
    <row r="690" spans="1:29" x14ac:dyDescent="0.25">
      <c r="A690" s="15">
        <v>283</v>
      </c>
      <c r="B690" s="2">
        <v>285</v>
      </c>
      <c r="C690">
        <v>20.6</v>
      </c>
      <c r="D690">
        <v>6</v>
      </c>
      <c r="E690">
        <v>225</v>
      </c>
      <c r="F690">
        <v>110</v>
      </c>
      <c r="G690">
        <v>3360</v>
      </c>
      <c r="H690">
        <v>16.600000000000001</v>
      </c>
      <c r="I690">
        <v>79</v>
      </c>
      <c r="J690">
        <v>1</v>
      </c>
      <c r="K690">
        <v>0</v>
      </c>
      <c r="L690">
        <v>0</v>
      </c>
      <c r="M690" s="15" t="s">
        <v>344</v>
      </c>
      <c r="Q690" s="2">
        <v>285</v>
      </c>
      <c r="R690" s="2"/>
      <c r="S690">
        <v>20.6</v>
      </c>
      <c r="T690">
        <v>6</v>
      </c>
      <c r="U690">
        <v>225</v>
      </c>
      <c r="V690">
        <v>110</v>
      </c>
      <c r="W690">
        <v>3360</v>
      </c>
      <c r="X690">
        <v>16.600000000000001</v>
      </c>
      <c r="Y690">
        <v>79</v>
      </c>
      <c r="Z690">
        <v>1</v>
      </c>
      <c r="AA690">
        <v>0</v>
      </c>
      <c r="AB690">
        <v>0</v>
      </c>
      <c r="AC690" s="15" t="s">
        <v>344</v>
      </c>
    </row>
    <row r="691" spans="1:29" x14ac:dyDescent="0.25">
      <c r="A691" s="15">
        <v>284</v>
      </c>
      <c r="B691" s="2">
        <v>286</v>
      </c>
      <c r="C691">
        <v>17</v>
      </c>
      <c r="D691">
        <v>8</v>
      </c>
      <c r="E691">
        <v>305</v>
      </c>
      <c r="F691">
        <v>130</v>
      </c>
      <c r="G691">
        <v>3840</v>
      </c>
      <c r="H691">
        <v>15.4</v>
      </c>
      <c r="I691">
        <v>79</v>
      </c>
      <c r="J691">
        <v>1</v>
      </c>
      <c r="K691">
        <v>0</v>
      </c>
      <c r="L691">
        <v>0</v>
      </c>
      <c r="M691" s="15" t="s">
        <v>344</v>
      </c>
      <c r="Q691" s="2">
        <v>286</v>
      </c>
      <c r="R691" s="2"/>
      <c r="S691">
        <v>17</v>
      </c>
      <c r="T691">
        <v>8</v>
      </c>
      <c r="U691">
        <v>305</v>
      </c>
      <c r="V691">
        <v>130</v>
      </c>
      <c r="W691">
        <v>3840</v>
      </c>
      <c r="X691">
        <v>15.4</v>
      </c>
      <c r="Y691">
        <v>79</v>
      </c>
      <c r="Z691">
        <v>1</v>
      </c>
      <c r="AA691">
        <v>0</v>
      </c>
      <c r="AB691">
        <v>0</v>
      </c>
      <c r="AC691" s="15" t="s">
        <v>344</v>
      </c>
    </row>
    <row r="692" spans="1:29" x14ac:dyDescent="0.25">
      <c r="A692" s="15">
        <v>285</v>
      </c>
      <c r="B692" s="2">
        <v>287</v>
      </c>
      <c r="C692">
        <v>17.600000000000001</v>
      </c>
      <c r="D692">
        <v>8</v>
      </c>
      <c r="E692">
        <v>302</v>
      </c>
      <c r="F692">
        <v>129</v>
      </c>
      <c r="G692">
        <v>3725</v>
      </c>
      <c r="H692">
        <v>13.4</v>
      </c>
      <c r="I692">
        <v>79</v>
      </c>
      <c r="J692">
        <v>1</v>
      </c>
      <c r="K692">
        <v>0</v>
      </c>
      <c r="L692">
        <v>0</v>
      </c>
      <c r="M692" s="15" t="s">
        <v>344</v>
      </c>
      <c r="Q692" s="2">
        <v>287</v>
      </c>
      <c r="R692" s="2"/>
      <c r="S692">
        <v>17.600000000000001</v>
      </c>
      <c r="T692">
        <v>8</v>
      </c>
      <c r="U692">
        <v>302</v>
      </c>
      <c r="V692">
        <v>129</v>
      </c>
      <c r="W692">
        <v>3725</v>
      </c>
      <c r="X692">
        <v>13.4</v>
      </c>
      <c r="Y692">
        <v>79</v>
      </c>
      <c r="Z692">
        <v>1</v>
      </c>
      <c r="AA692">
        <v>0</v>
      </c>
      <c r="AB692">
        <v>0</v>
      </c>
      <c r="AC692" s="15" t="s">
        <v>344</v>
      </c>
    </row>
    <row r="693" spans="1:29" x14ac:dyDescent="0.25">
      <c r="A693" s="15">
        <v>286</v>
      </c>
      <c r="B693" s="2">
        <v>288</v>
      </c>
      <c r="C693">
        <v>16.5</v>
      </c>
      <c r="D693">
        <v>8</v>
      </c>
      <c r="E693">
        <v>351</v>
      </c>
      <c r="F693">
        <v>138</v>
      </c>
      <c r="G693">
        <v>3955</v>
      </c>
      <c r="H693">
        <v>13.2</v>
      </c>
      <c r="I693">
        <v>79</v>
      </c>
      <c r="J693">
        <v>1</v>
      </c>
      <c r="K693">
        <v>0</v>
      </c>
      <c r="L693">
        <v>0</v>
      </c>
      <c r="M693" s="15" t="s">
        <v>344</v>
      </c>
      <c r="Q693" s="2">
        <v>288</v>
      </c>
      <c r="R693" s="2"/>
      <c r="S693">
        <v>16.5</v>
      </c>
      <c r="T693">
        <v>8</v>
      </c>
      <c r="U693">
        <v>351</v>
      </c>
      <c r="V693">
        <v>138</v>
      </c>
      <c r="W693">
        <v>3955</v>
      </c>
      <c r="X693">
        <v>13.2</v>
      </c>
      <c r="Y693">
        <v>79</v>
      </c>
      <c r="Z693">
        <v>1</v>
      </c>
      <c r="AA693">
        <v>0</v>
      </c>
      <c r="AB693">
        <v>0</v>
      </c>
      <c r="AC693" s="15" t="s">
        <v>344</v>
      </c>
    </row>
    <row r="694" spans="1:29" x14ac:dyDescent="0.25">
      <c r="A694" s="15">
        <v>287</v>
      </c>
      <c r="B694" s="2">
        <v>289</v>
      </c>
      <c r="C694">
        <v>18.2</v>
      </c>
      <c r="D694">
        <v>8</v>
      </c>
      <c r="E694">
        <v>318</v>
      </c>
      <c r="F694">
        <v>135</v>
      </c>
      <c r="G694">
        <v>3830</v>
      </c>
      <c r="H694">
        <v>15.2</v>
      </c>
      <c r="I694">
        <v>79</v>
      </c>
      <c r="J694">
        <v>1</v>
      </c>
      <c r="K694">
        <v>0</v>
      </c>
      <c r="L694">
        <v>0</v>
      </c>
      <c r="M694" s="15" t="s">
        <v>344</v>
      </c>
      <c r="Q694" s="2">
        <v>289</v>
      </c>
      <c r="R694" s="2"/>
      <c r="S694">
        <v>18.2</v>
      </c>
      <c r="T694">
        <v>8</v>
      </c>
      <c r="U694">
        <v>318</v>
      </c>
      <c r="V694">
        <v>135</v>
      </c>
      <c r="W694">
        <v>3830</v>
      </c>
      <c r="X694">
        <v>15.2</v>
      </c>
      <c r="Y694">
        <v>79</v>
      </c>
      <c r="Z694">
        <v>1</v>
      </c>
      <c r="AA694">
        <v>0</v>
      </c>
      <c r="AB694">
        <v>0</v>
      </c>
      <c r="AC694" s="15" t="s">
        <v>344</v>
      </c>
    </row>
    <row r="695" spans="1:29" x14ac:dyDescent="0.25">
      <c r="A695" s="15">
        <v>288</v>
      </c>
      <c r="B695" s="2">
        <v>290</v>
      </c>
      <c r="C695">
        <v>16.899999999999999</v>
      </c>
      <c r="D695">
        <v>8</v>
      </c>
      <c r="E695">
        <v>350</v>
      </c>
      <c r="F695">
        <v>155</v>
      </c>
      <c r="G695">
        <v>4360</v>
      </c>
      <c r="H695">
        <v>14.9</v>
      </c>
      <c r="I695">
        <v>79</v>
      </c>
      <c r="J695">
        <v>1</v>
      </c>
      <c r="K695">
        <v>0</v>
      </c>
      <c r="L695">
        <v>0</v>
      </c>
      <c r="M695" s="15" t="s">
        <v>344</v>
      </c>
      <c r="Q695" s="2">
        <v>290</v>
      </c>
      <c r="R695" s="2"/>
      <c r="S695">
        <v>16.899999999999999</v>
      </c>
      <c r="T695">
        <v>8</v>
      </c>
      <c r="U695">
        <v>350</v>
      </c>
      <c r="V695">
        <v>155</v>
      </c>
      <c r="W695">
        <v>4360</v>
      </c>
      <c r="X695">
        <v>14.9</v>
      </c>
      <c r="Y695">
        <v>79</v>
      </c>
      <c r="Z695">
        <v>1</v>
      </c>
      <c r="AA695">
        <v>0</v>
      </c>
      <c r="AB695">
        <v>0</v>
      </c>
      <c r="AC695" s="15" t="s">
        <v>344</v>
      </c>
    </row>
    <row r="696" spans="1:29" x14ac:dyDescent="0.25">
      <c r="A696" s="15">
        <v>289</v>
      </c>
      <c r="B696" s="2">
        <v>291</v>
      </c>
      <c r="C696">
        <v>15.5</v>
      </c>
      <c r="D696">
        <v>8</v>
      </c>
      <c r="E696">
        <v>351</v>
      </c>
      <c r="F696">
        <v>142</v>
      </c>
      <c r="G696">
        <v>4054</v>
      </c>
      <c r="H696">
        <v>14.3</v>
      </c>
      <c r="I696">
        <v>79</v>
      </c>
      <c r="J696">
        <v>1</v>
      </c>
      <c r="K696">
        <v>0</v>
      </c>
      <c r="L696">
        <v>0</v>
      </c>
      <c r="M696" s="15" t="s">
        <v>344</v>
      </c>
      <c r="Q696" s="2">
        <v>291</v>
      </c>
      <c r="R696" s="2"/>
      <c r="S696">
        <v>15.5</v>
      </c>
      <c r="T696">
        <v>8</v>
      </c>
      <c r="U696">
        <v>351</v>
      </c>
      <c r="V696">
        <v>142</v>
      </c>
      <c r="W696">
        <v>4054</v>
      </c>
      <c r="X696">
        <v>14.3</v>
      </c>
      <c r="Y696">
        <v>79</v>
      </c>
      <c r="Z696">
        <v>1</v>
      </c>
      <c r="AA696">
        <v>0</v>
      </c>
      <c r="AB696">
        <v>0</v>
      </c>
      <c r="AC696" s="15" t="s">
        <v>344</v>
      </c>
    </row>
    <row r="697" spans="1:29" x14ac:dyDescent="0.25">
      <c r="A697" s="15">
        <v>290</v>
      </c>
      <c r="B697" s="2">
        <v>292</v>
      </c>
      <c r="C697">
        <v>19.2</v>
      </c>
      <c r="D697">
        <v>8</v>
      </c>
      <c r="E697">
        <v>267</v>
      </c>
      <c r="F697">
        <v>125</v>
      </c>
      <c r="G697">
        <v>3605</v>
      </c>
      <c r="H697">
        <v>15</v>
      </c>
      <c r="I697">
        <v>79</v>
      </c>
      <c r="J697">
        <v>1</v>
      </c>
      <c r="K697">
        <v>0</v>
      </c>
      <c r="L697">
        <v>0</v>
      </c>
      <c r="M697" s="15" t="s">
        <v>344</v>
      </c>
      <c r="Q697" s="2">
        <v>292</v>
      </c>
      <c r="R697" s="2"/>
      <c r="S697">
        <v>19.2</v>
      </c>
      <c r="T697">
        <v>8</v>
      </c>
      <c r="U697">
        <v>267</v>
      </c>
      <c r="V697">
        <v>125</v>
      </c>
      <c r="W697">
        <v>3605</v>
      </c>
      <c r="X697">
        <v>15</v>
      </c>
      <c r="Y697">
        <v>79</v>
      </c>
      <c r="Z697">
        <v>1</v>
      </c>
      <c r="AA697">
        <v>0</v>
      </c>
      <c r="AB697">
        <v>0</v>
      </c>
      <c r="AC697" s="15" t="s">
        <v>344</v>
      </c>
    </row>
    <row r="698" spans="1:29" x14ac:dyDescent="0.25">
      <c r="A698" s="15">
        <v>291</v>
      </c>
      <c r="B698" s="2">
        <v>293</v>
      </c>
      <c r="C698">
        <v>18.5</v>
      </c>
      <c r="D698">
        <v>8</v>
      </c>
      <c r="E698">
        <v>360</v>
      </c>
      <c r="F698">
        <v>150</v>
      </c>
      <c r="G698">
        <v>3940</v>
      </c>
      <c r="H698">
        <v>13</v>
      </c>
      <c r="I698">
        <v>79</v>
      </c>
      <c r="J698">
        <v>1</v>
      </c>
      <c r="K698">
        <v>0</v>
      </c>
      <c r="L698">
        <v>0</v>
      </c>
      <c r="M698" s="15" t="s">
        <v>344</v>
      </c>
      <c r="Q698" s="2">
        <v>293</v>
      </c>
      <c r="R698" s="2"/>
      <c r="S698">
        <v>18.5</v>
      </c>
      <c r="T698">
        <v>8</v>
      </c>
      <c r="U698">
        <v>360</v>
      </c>
      <c r="V698">
        <v>150</v>
      </c>
      <c r="W698">
        <v>3940</v>
      </c>
      <c r="X698">
        <v>13</v>
      </c>
      <c r="Y698">
        <v>79</v>
      </c>
      <c r="Z698">
        <v>1</v>
      </c>
      <c r="AA698">
        <v>0</v>
      </c>
      <c r="AB698">
        <v>0</v>
      </c>
      <c r="AC698" s="15" t="s">
        <v>344</v>
      </c>
    </row>
    <row r="699" spans="1:29" x14ac:dyDescent="0.25">
      <c r="A699" s="15">
        <v>292</v>
      </c>
      <c r="B699" s="2">
        <v>294</v>
      </c>
      <c r="C699">
        <v>31.9</v>
      </c>
      <c r="D699">
        <v>4</v>
      </c>
      <c r="E699">
        <v>89</v>
      </c>
      <c r="F699">
        <v>71</v>
      </c>
      <c r="G699">
        <v>1925</v>
      </c>
      <c r="H699">
        <v>14</v>
      </c>
      <c r="I699">
        <v>79</v>
      </c>
      <c r="J699">
        <v>0</v>
      </c>
      <c r="K699">
        <v>1</v>
      </c>
      <c r="L699">
        <v>0</v>
      </c>
      <c r="M699" s="15" t="s">
        <v>344</v>
      </c>
      <c r="Q699" s="2">
        <v>294</v>
      </c>
      <c r="R699" s="2"/>
      <c r="S699">
        <v>31.9</v>
      </c>
      <c r="T699">
        <v>4</v>
      </c>
      <c r="U699">
        <v>89</v>
      </c>
      <c r="V699">
        <v>71</v>
      </c>
      <c r="W699">
        <v>1925</v>
      </c>
      <c r="X699">
        <v>14</v>
      </c>
      <c r="Y699">
        <v>79</v>
      </c>
      <c r="Z699">
        <v>0</v>
      </c>
      <c r="AA699">
        <v>1</v>
      </c>
      <c r="AB699">
        <v>0</v>
      </c>
      <c r="AC699" s="15" t="s">
        <v>344</v>
      </c>
    </row>
    <row r="700" spans="1:29" x14ac:dyDescent="0.25">
      <c r="A700" s="15">
        <v>293</v>
      </c>
      <c r="B700" s="2">
        <v>295</v>
      </c>
      <c r="C700">
        <v>34.1</v>
      </c>
      <c r="D700">
        <v>4</v>
      </c>
      <c r="E700">
        <v>86</v>
      </c>
      <c r="F700">
        <v>65</v>
      </c>
      <c r="G700">
        <v>1975</v>
      </c>
      <c r="H700">
        <v>15.2</v>
      </c>
      <c r="I700">
        <v>79</v>
      </c>
      <c r="J700">
        <v>0</v>
      </c>
      <c r="K700">
        <v>0</v>
      </c>
      <c r="L700">
        <v>1</v>
      </c>
      <c r="M700" s="15" t="s">
        <v>344</v>
      </c>
      <c r="Q700" s="2">
        <v>295</v>
      </c>
      <c r="R700" s="2"/>
      <c r="S700">
        <v>34.1</v>
      </c>
      <c r="T700">
        <v>4</v>
      </c>
      <c r="U700">
        <v>86</v>
      </c>
      <c r="V700">
        <v>65</v>
      </c>
      <c r="W700">
        <v>1975</v>
      </c>
      <c r="X700">
        <v>15.2</v>
      </c>
      <c r="Y700">
        <v>79</v>
      </c>
      <c r="Z700">
        <v>0</v>
      </c>
      <c r="AA700">
        <v>0</v>
      </c>
      <c r="AB700">
        <v>1</v>
      </c>
      <c r="AC700" s="15" t="s">
        <v>344</v>
      </c>
    </row>
    <row r="701" spans="1:29" x14ac:dyDescent="0.25">
      <c r="A701" s="15">
        <v>294</v>
      </c>
      <c r="B701" s="2">
        <v>296</v>
      </c>
      <c r="C701">
        <v>35.700000000000003</v>
      </c>
      <c r="D701">
        <v>4</v>
      </c>
      <c r="E701">
        <v>98</v>
      </c>
      <c r="F701">
        <v>80</v>
      </c>
      <c r="G701">
        <v>1915</v>
      </c>
      <c r="H701">
        <v>14.4</v>
      </c>
      <c r="I701">
        <v>79</v>
      </c>
      <c r="J701">
        <v>1</v>
      </c>
      <c r="K701">
        <v>0</v>
      </c>
      <c r="L701">
        <v>0</v>
      </c>
      <c r="M701" s="15" t="s">
        <v>344</v>
      </c>
      <c r="Q701" s="2">
        <v>296</v>
      </c>
      <c r="R701" s="2"/>
      <c r="S701">
        <v>35.700000000000003</v>
      </c>
      <c r="T701">
        <v>4</v>
      </c>
      <c r="U701">
        <v>98</v>
      </c>
      <c r="V701">
        <v>80</v>
      </c>
      <c r="W701">
        <v>1915</v>
      </c>
      <c r="X701">
        <v>14.4</v>
      </c>
      <c r="Y701">
        <v>79</v>
      </c>
      <c r="Z701">
        <v>1</v>
      </c>
      <c r="AA701">
        <v>0</v>
      </c>
      <c r="AB701">
        <v>0</v>
      </c>
      <c r="AC701" s="15" t="s">
        <v>344</v>
      </c>
    </row>
    <row r="702" spans="1:29" x14ac:dyDescent="0.25">
      <c r="A702" s="15">
        <v>295</v>
      </c>
      <c r="B702" s="2">
        <v>297</v>
      </c>
      <c r="C702">
        <v>27.4</v>
      </c>
      <c r="D702">
        <v>4</v>
      </c>
      <c r="E702">
        <v>121</v>
      </c>
      <c r="F702">
        <v>80</v>
      </c>
      <c r="G702">
        <v>2670</v>
      </c>
      <c r="H702">
        <v>15</v>
      </c>
      <c r="I702">
        <v>79</v>
      </c>
      <c r="J702">
        <v>1</v>
      </c>
      <c r="K702">
        <v>0</v>
      </c>
      <c r="L702">
        <v>0</v>
      </c>
      <c r="M702" s="15" t="s">
        <v>344</v>
      </c>
      <c r="Q702" s="2">
        <v>297</v>
      </c>
      <c r="R702" s="2"/>
      <c r="S702">
        <v>27.4</v>
      </c>
      <c r="T702">
        <v>4</v>
      </c>
      <c r="U702">
        <v>121</v>
      </c>
      <c r="V702">
        <v>80</v>
      </c>
      <c r="W702">
        <v>2670</v>
      </c>
      <c r="X702">
        <v>15</v>
      </c>
      <c r="Y702">
        <v>79</v>
      </c>
      <c r="Z702">
        <v>1</v>
      </c>
      <c r="AA702">
        <v>0</v>
      </c>
      <c r="AB702">
        <v>0</v>
      </c>
      <c r="AC702" s="15" t="s">
        <v>344</v>
      </c>
    </row>
    <row r="703" spans="1:29" x14ac:dyDescent="0.25">
      <c r="A703" s="15">
        <v>296</v>
      </c>
      <c r="B703" s="2">
        <v>298</v>
      </c>
      <c r="C703">
        <v>25.4</v>
      </c>
      <c r="D703">
        <v>5</v>
      </c>
      <c r="E703">
        <v>183</v>
      </c>
      <c r="F703">
        <v>77</v>
      </c>
      <c r="G703">
        <v>3530</v>
      </c>
      <c r="H703">
        <v>20.100000000000001</v>
      </c>
      <c r="I703">
        <v>79</v>
      </c>
      <c r="J703">
        <v>0</v>
      </c>
      <c r="K703">
        <v>1</v>
      </c>
      <c r="L703">
        <v>0</v>
      </c>
      <c r="M703" s="15" t="s">
        <v>344</v>
      </c>
      <c r="Q703" s="2">
        <v>298</v>
      </c>
      <c r="R703" s="2"/>
      <c r="S703">
        <v>25.4</v>
      </c>
      <c r="T703">
        <v>5</v>
      </c>
      <c r="U703">
        <v>183</v>
      </c>
      <c r="V703">
        <v>77</v>
      </c>
      <c r="W703">
        <v>3530</v>
      </c>
      <c r="X703">
        <v>20.100000000000001</v>
      </c>
      <c r="Y703">
        <v>79</v>
      </c>
      <c r="Z703">
        <v>0</v>
      </c>
      <c r="AA703">
        <v>1</v>
      </c>
      <c r="AB703">
        <v>0</v>
      </c>
      <c r="AC703" s="15" t="s">
        <v>344</v>
      </c>
    </row>
    <row r="704" spans="1:29" x14ac:dyDescent="0.25">
      <c r="A704" s="15">
        <v>297</v>
      </c>
      <c r="B704" s="2">
        <v>299</v>
      </c>
      <c r="C704">
        <v>23</v>
      </c>
      <c r="D704">
        <v>8</v>
      </c>
      <c r="E704">
        <v>350</v>
      </c>
      <c r="F704">
        <v>125</v>
      </c>
      <c r="G704">
        <v>3900</v>
      </c>
      <c r="H704">
        <v>17.399999999999999</v>
      </c>
      <c r="I704">
        <v>79</v>
      </c>
      <c r="J704">
        <v>1</v>
      </c>
      <c r="K704">
        <v>0</v>
      </c>
      <c r="L704">
        <v>0</v>
      </c>
      <c r="M704" s="15" t="s">
        <v>344</v>
      </c>
      <c r="Q704" s="2">
        <v>299</v>
      </c>
      <c r="R704" s="2"/>
      <c r="S704">
        <v>23</v>
      </c>
      <c r="T704">
        <v>8</v>
      </c>
      <c r="U704">
        <v>350</v>
      </c>
      <c r="V704">
        <v>125</v>
      </c>
      <c r="W704">
        <v>3900</v>
      </c>
      <c r="X704">
        <v>17.399999999999999</v>
      </c>
      <c r="Y704">
        <v>79</v>
      </c>
      <c r="Z704">
        <v>1</v>
      </c>
      <c r="AA704">
        <v>0</v>
      </c>
      <c r="AB704">
        <v>0</v>
      </c>
      <c r="AC704" s="15" t="s">
        <v>344</v>
      </c>
    </row>
    <row r="705" spans="1:29" x14ac:dyDescent="0.25">
      <c r="A705" s="15">
        <v>298</v>
      </c>
      <c r="B705" s="2">
        <v>300</v>
      </c>
      <c r="C705">
        <v>27.2</v>
      </c>
      <c r="D705">
        <v>4</v>
      </c>
      <c r="E705">
        <v>141</v>
      </c>
      <c r="F705">
        <v>71</v>
      </c>
      <c r="G705">
        <v>3190</v>
      </c>
      <c r="H705">
        <v>24.8</v>
      </c>
      <c r="I705">
        <v>79</v>
      </c>
      <c r="J705">
        <v>0</v>
      </c>
      <c r="K705">
        <v>1</v>
      </c>
      <c r="L705">
        <v>0</v>
      </c>
      <c r="M705" s="15" t="s">
        <v>344</v>
      </c>
      <c r="Q705" s="2">
        <v>300</v>
      </c>
      <c r="R705" s="2"/>
      <c r="S705">
        <v>27.2</v>
      </c>
      <c r="T705">
        <v>4</v>
      </c>
      <c r="U705">
        <v>141</v>
      </c>
      <c r="V705">
        <v>71</v>
      </c>
      <c r="W705">
        <v>3190</v>
      </c>
      <c r="X705">
        <v>24.8</v>
      </c>
      <c r="Y705">
        <v>79</v>
      </c>
      <c r="Z705">
        <v>0</v>
      </c>
      <c r="AA705">
        <v>1</v>
      </c>
      <c r="AB705">
        <v>0</v>
      </c>
      <c r="AC705" s="15" t="s">
        <v>344</v>
      </c>
    </row>
    <row r="706" spans="1:29" x14ac:dyDescent="0.25">
      <c r="A706" s="15">
        <v>299</v>
      </c>
      <c r="B706" s="2">
        <v>301</v>
      </c>
      <c r="C706">
        <v>23.9</v>
      </c>
      <c r="D706">
        <v>8</v>
      </c>
      <c r="E706">
        <v>260</v>
      </c>
      <c r="F706">
        <v>90</v>
      </c>
      <c r="G706">
        <v>3420</v>
      </c>
      <c r="H706">
        <v>22.2</v>
      </c>
      <c r="I706">
        <v>79</v>
      </c>
      <c r="J706">
        <v>1</v>
      </c>
      <c r="K706">
        <v>0</v>
      </c>
      <c r="L706">
        <v>0</v>
      </c>
      <c r="M706" s="15" t="s">
        <v>344</v>
      </c>
      <c r="Q706" s="2">
        <v>301</v>
      </c>
      <c r="R706" s="2"/>
      <c r="S706">
        <v>23.9</v>
      </c>
      <c r="T706">
        <v>8</v>
      </c>
      <c r="U706">
        <v>260</v>
      </c>
      <c r="V706">
        <v>90</v>
      </c>
      <c r="W706">
        <v>3420</v>
      </c>
      <c r="X706">
        <v>22.2</v>
      </c>
      <c r="Y706">
        <v>79</v>
      </c>
      <c r="Z706">
        <v>1</v>
      </c>
      <c r="AA706">
        <v>0</v>
      </c>
      <c r="AB706">
        <v>0</v>
      </c>
      <c r="AC706" s="15" t="s">
        <v>344</v>
      </c>
    </row>
    <row r="707" spans="1:29" x14ac:dyDescent="0.25">
      <c r="A707" s="15">
        <v>300</v>
      </c>
      <c r="B707" s="2">
        <v>302</v>
      </c>
      <c r="C707">
        <v>34.200000000000003</v>
      </c>
      <c r="D707">
        <v>4</v>
      </c>
      <c r="E707">
        <v>105</v>
      </c>
      <c r="F707">
        <v>70</v>
      </c>
      <c r="G707">
        <v>2200</v>
      </c>
      <c r="H707">
        <v>13.2</v>
      </c>
      <c r="I707">
        <v>79</v>
      </c>
      <c r="J707">
        <v>1</v>
      </c>
      <c r="K707">
        <v>0</v>
      </c>
      <c r="L707">
        <v>0</v>
      </c>
      <c r="M707" s="15" t="s">
        <v>344</v>
      </c>
      <c r="Q707" s="2">
        <v>302</v>
      </c>
      <c r="R707" s="2"/>
      <c r="S707">
        <v>34.200000000000003</v>
      </c>
      <c r="T707">
        <v>4</v>
      </c>
      <c r="U707">
        <v>105</v>
      </c>
      <c r="V707">
        <v>70</v>
      </c>
      <c r="W707">
        <v>2200</v>
      </c>
      <c r="X707">
        <v>13.2</v>
      </c>
      <c r="Y707">
        <v>79</v>
      </c>
      <c r="Z707">
        <v>1</v>
      </c>
      <c r="AA707">
        <v>0</v>
      </c>
      <c r="AB707">
        <v>0</v>
      </c>
      <c r="AC707" s="15" t="s">
        <v>344</v>
      </c>
    </row>
    <row r="708" spans="1:29" x14ac:dyDescent="0.25">
      <c r="A708" s="15">
        <v>301</v>
      </c>
      <c r="B708" s="2">
        <v>303</v>
      </c>
      <c r="C708">
        <v>34.5</v>
      </c>
      <c r="D708">
        <v>4</v>
      </c>
      <c r="E708">
        <v>105</v>
      </c>
      <c r="F708">
        <v>70</v>
      </c>
      <c r="G708">
        <v>2150</v>
      </c>
      <c r="H708">
        <v>14.9</v>
      </c>
      <c r="I708">
        <v>79</v>
      </c>
      <c r="J708">
        <v>1</v>
      </c>
      <c r="K708">
        <v>0</v>
      </c>
      <c r="L708">
        <v>0</v>
      </c>
      <c r="M708" s="15" t="s">
        <v>344</v>
      </c>
      <c r="Q708" s="2">
        <v>303</v>
      </c>
      <c r="R708" s="2"/>
      <c r="S708">
        <v>34.5</v>
      </c>
      <c r="T708">
        <v>4</v>
      </c>
      <c r="U708">
        <v>105</v>
      </c>
      <c r="V708">
        <v>70</v>
      </c>
      <c r="W708">
        <v>2150</v>
      </c>
      <c r="X708">
        <v>14.9</v>
      </c>
      <c r="Y708">
        <v>79</v>
      </c>
      <c r="Z708">
        <v>1</v>
      </c>
      <c r="AA708">
        <v>0</v>
      </c>
      <c r="AB708">
        <v>0</v>
      </c>
      <c r="AC708" s="15" t="s">
        <v>344</v>
      </c>
    </row>
    <row r="709" spans="1:29" x14ac:dyDescent="0.25">
      <c r="A709" s="15">
        <v>302</v>
      </c>
      <c r="B709" s="2">
        <v>304</v>
      </c>
      <c r="C709">
        <v>31.8</v>
      </c>
      <c r="D709">
        <v>4</v>
      </c>
      <c r="E709">
        <v>85</v>
      </c>
      <c r="F709">
        <v>65</v>
      </c>
      <c r="G709">
        <v>2020</v>
      </c>
      <c r="H709">
        <v>19.2</v>
      </c>
      <c r="I709">
        <v>79</v>
      </c>
      <c r="J709">
        <v>0</v>
      </c>
      <c r="K709">
        <v>0</v>
      </c>
      <c r="L709">
        <v>1</v>
      </c>
      <c r="M709" s="15" t="s">
        <v>344</v>
      </c>
      <c r="Q709" s="2">
        <v>304</v>
      </c>
      <c r="R709" s="2"/>
      <c r="S709">
        <v>31.8</v>
      </c>
      <c r="T709">
        <v>4</v>
      </c>
      <c r="U709">
        <v>85</v>
      </c>
      <c r="V709">
        <v>65</v>
      </c>
      <c r="W709">
        <v>2020</v>
      </c>
      <c r="X709">
        <v>19.2</v>
      </c>
      <c r="Y709">
        <v>79</v>
      </c>
      <c r="Z709">
        <v>0</v>
      </c>
      <c r="AA709">
        <v>0</v>
      </c>
      <c r="AB709">
        <v>1</v>
      </c>
      <c r="AC709" s="15" t="s">
        <v>344</v>
      </c>
    </row>
    <row r="710" spans="1:29" x14ac:dyDescent="0.25">
      <c r="A710" s="15">
        <v>303</v>
      </c>
      <c r="B710" s="2">
        <v>305</v>
      </c>
      <c r="C710">
        <v>37.299999999999997</v>
      </c>
      <c r="D710">
        <v>4</v>
      </c>
      <c r="E710">
        <v>91</v>
      </c>
      <c r="F710">
        <v>69</v>
      </c>
      <c r="G710">
        <v>2130</v>
      </c>
      <c r="H710">
        <v>14.7</v>
      </c>
      <c r="I710">
        <v>79</v>
      </c>
      <c r="J710">
        <v>0</v>
      </c>
      <c r="K710">
        <v>1</v>
      </c>
      <c r="L710">
        <v>0</v>
      </c>
      <c r="M710" s="15" t="s">
        <v>344</v>
      </c>
      <c r="Q710" s="2">
        <v>305</v>
      </c>
      <c r="R710" s="2"/>
      <c r="S710">
        <v>37.299999999999997</v>
      </c>
      <c r="T710">
        <v>4</v>
      </c>
      <c r="U710">
        <v>91</v>
      </c>
      <c r="V710">
        <v>69</v>
      </c>
      <c r="W710">
        <v>2130</v>
      </c>
      <c r="X710">
        <v>14.7</v>
      </c>
      <c r="Y710">
        <v>79</v>
      </c>
      <c r="Z710">
        <v>0</v>
      </c>
      <c r="AA710">
        <v>1</v>
      </c>
      <c r="AB710">
        <v>0</v>
      </c>
      <c r="AC710" s="15" t="s">
        <v>344</v>
      </c>
    </row>
    <row r="711" spans="1:29" x14ac:dyDescent="0.25">
      <c r="A711" s="15">
        <v>304</v>
      </c>
      <c r="B711" s="2">
        <v>306</v>
      </c>
      <c r="C711">
        <v>28.4</v>
      </c>
      <c r="D711">
        <v>4</v>
      </c>
      <c r="E711">
        <v>151</v>
      </c>
      <c r="F711">
        <v>90</v>
      </c>
      <c r="G711">
        <v>2670</v>
      </c>
      <c r="H711">
        <v>16</v>
      </c>
      <c r="I711">
        <v>79</v>
      </c>
      <c r="J711">
        <v>1</v>
      </c>
      <c r="K711">
        <v>0</v>
      </c>
      <c r="L711">
        <v>0</v>
      </c>
      <c r="M711" s="15" t="s">
        <v>344</v>
      </c>
      <c r="Q711" s="2">
        <v>306</v>
      </c>
      <c r="R711" s="2"/>
      <c r="S711">
        <v>28.4</v>
      </c>
      <c r="T711">
        <v>4</v>
      </c>
      <c r="U711">
        <v>151</v>
      </c>
      <c r="V711">
        <v>90</v>
      </c>
      <c r="W711">
        <v>2670</v>
      </c>
      <c r="X711">
        <v>16</v>
      </c>
      <c r="Y711">
        <v>79</v>
      </c>
      <c r="Z711">
        <v>1</v>
      </c>
      <c r="AA711">
        <v>0</v>
      </c>
      <c r="AB711">
        <v>0</v>
      </c>
      <c r="AC711" s="15" t="s">
        <v>344</v>
      </c>
    </row>
    <row r="712" spans="1:29" x14ac:dyDescent="0.25">
      <c r="A712" s="15">
        <v>305</v>
      </c>
      <c r="B712" s="2">
        <v>307</v>
      </c>
      <c r="C712">
        <v>28.8</v>
      </c>
      <c r="D712">
        <v>6</v>
      </c>
      <c r="E712">
        <v>173</v>
      </c>
      <c r="F712">
        <v>115</v>
      </c>
      <c r="G712">
        <v>2595</v>
      </c>
      <c r="H712">
        <v>11.3</v>
      </c>
      <c r="I712">
        <v>79</v>
      </c>
      <c r="J712">
        <v>1</v>
      </c>
      <c r="K712">
        <v>0</v>
      </c>
      <c r="L712">
        <v>0</v>
      </c>
      <c r="M712" s="15" t="s">
        <v>344</v>
      </c>
      <c r="Q712" s="2">
        <v>307</v>
      </c>
      <c r="R712" s="2"/>
      <c r="S712">
        <v>28.8</v>
      </c>
      <c r="T712">
        <v>6</v>
      </c>
      <c r="U712">
        <v>173</v>
      </c>
      <c r="V712">
        <v>115</v>
      </c>
      <c r="W712">
        <v>2595</v>
      </c>
      <c r="X712">
        <v>11.3</v>
      </c>
      <c r="Y712">
        <v>79</v>
      </c>
      <c r="Z712">
        <v>1</v>
      </c>
      <c r="AA712">
        <v>0</v>
      </c>
      <c r="AB712">
        <v>0</v>
      </c>
      <c r="AC712" s="15" t="s">
        <v>344</v>
      </c>
    </row>
    <row r="713" spans="1:29" x14ac:dyDescent="0.25">
      <c r="A713" s="15">
        <v>306</v>
      </c>
      <c r="B713" s="2">
        <v>308</v>
      </c>
      <c r="C713">
        <v>26.8</v>
      </c>
      <c r="D713">
        <v>6</v>
      </c>
      <c r="E713">
        <v>173</v>
      </c>
      <c r="F713">
        <v>115</v>
      </c>
      <c r="G713">
        <v>2700</v>
      </c>
      <c r="H713">
        <v>12.9</v>
      </c>
      <c r="I713">
        <v>79</v>
      </c>
      <c r="J713">
        <v>1</v>
      </c>
      <c r="K713">
        <v>0</v>
      </c>
      <c r="L713">
        <v>0</v>
      </c>
      <c r="M713" s="15" t="s">
        <v>344</v>
      </c>
      <c r="Q713" s="2">
        <v>308</v>
      </c>
      <c r="R713" s="2"/>
      <c r="S713">
        <v>26.8</v>
      </c>
      <c r="T713">
        <v>6</v>
      </c>
      <c r="U713">
        <v>173</v>
      </c>
      <c r="V713">
        <v>115</v>
      </c>
      <c r="W713">
        <v>2700</v>
      </c>
      <c r="X713">
        <v>12.9</v>
      </c>
      <c r="Y713">
        <v>79</v>
      </c>
      <c r="Z713">
        <v>1</v>
      </c>
      <c r="AA713">
        <v>0</v>
      </c>
      <c r="AB713">
        <v>0</v>
      </c>
      <c r="AC713" s="15" t="s">
        <v>344</v>
      </c>
    </row>
    <row r="714" spans="1:29" x14ac:dyDescent="0.25">
      <c r="A714" s="15">
        <v>307</v>
      </c>
      <c r="B714" s="2">
        <v>309</v>
      </c>
      <c r="C714">
        <v>33.5</v>
      </c>
      <c r="D714">
        <v>4</v>
      </c>
      <c r="E714">
        <v>151</v>
      </c>
      <c r="F714">
        <v>90</v>
      </c>
      <c r="G714">
        <v>2556</v>
      </c>
      <c r="H714">
        <v>13.2</v>
      </c>
      <c r="I714">
        <v>79</v>
      </c>
      <c r="J714">
        <v>1</v>
      </c>
      <c r="K714">
        <v>0</v>
      </c>
      <c r="L714">
        <v>0</v>
      </c>
      <c r="M714" s="15" t="s">
        <v>344</v>
      </c>
      <c r="Q714" s="2">
        <v>309</v>
      </c>
      <c r="R714" s="2"/>
      <c r="S714">
        <v>33.5</v>
      </c>
      <c r="T714">
        <v>4</v>
      </c>
      <c r="U714">
        <v>151</v>
      </c>
      <c r="V714">
        <v>90</v>
      </c>
      <c r="W714">
        <v>2556</v>
      </c>
      <c r="X714">
        <v>13.2</v>
      </c>
      <c r="Y714">
        <v>79</v>
      </c>
      <c r="Z714">
        <v>1</v>
      </c>
      <c r="AA714">
        <v>0</v>
      </c>
      <c r="AB714">
        <v>0</v>
      </c>
      <c r="AC714" s="15" t="s">
        <v>344</v>
      </c>
    </row>
    <row r="715" spans="1:29" x14ac:dyDescent="0.25">
      <c r="A715" s="15">
        <v>308</v>
      </c>
      <c r="B715" s="2">
        <v>310</v>
      </c>
      <c r="C715">
        <v>41.5</v>
      </c>
      <c r="D715">
        <v>4</v>
      </c>
      <c r="E715">
        <v>98</v>
      </c>
      <c r="F715">
        <v>76</v>
      </c>
      <c r="G715">
        <v>2144</v>
      </c>
      <c r="H715">
        <v>14.7</v>
      </c>
      <c r="I715">
        <v>80</v>
      </c>
      <c r="J715">
        <v>0</v>
      </c>
      <c r="K715">
        <v>1</v>
      </c>
      <c r="L715">
        <v>0</v>
      </c>
      <c r="M715" s="15" t="s">
        <v>344</v>
      </c>
      <c r="Q715" s="2">
        <v>310</v>
      </c>
      <c r="R715" s="2"/>
      <c r="S715">
        <v>41.5</v>
      </c>
      <c r="T715">
        <v>4</v>
      </c>
      <c r="U715">
        <v>98</v>
      </c>
      <c r="V715">
        <v>76</v>
      </c>
      <c r="W715">
        <v>2144</v>
      </c>
      <c r="X715">
        <v>14.7</v>
      </c>
      <c r="Y715">
        <v>80</v>
      </c>
      <c r="Z715">
        <v>0</v>
      </c>
      <c r="AA715">
        <v>1</v>
      </c>
      <c r="AB715">
        <v>0</v>
      </c>
      <c r="AC715" s="15" t="s">
        <v>344</v>
      </c>
    </row>
    <row r="716" spans="1:29" x14ac:dyDescent="0.25">
      <c r="A716" s="15">
        <v>309</v>
      </c>
      <c r="B716" s="2">
        <v>311</v>
      </c>
      <c r="C716">
        <v>38.1</v>
      </c>
      <c r="D716">
        <v>4</v>
      </c>
      <c r="E716">
        <v>89</v>
      </c>
      <c r="F716">
        <v>60</v>
      </c>
      <c r="G716">
        <v>1968</v>
      </c>
      <c r="H716">
        <v>18.8</v>
      </c>
      <c r="I716">
        <v>80</v>
      </c>
      <c r="J716">
        <v>0</v>
      </c>
      <c r="K716">
        <v>0</v>
      </c>
      <c r="L716">
        <v>1</v>
      </c>
      <c r="M716" s="15" t="s">
        <v>344</v>
      </c>
      <c r="Q716" s="2">
        <v>311</v>
      </c>
      <c r="R716" s="2"/>
      <c r="S716">
        <v>38.1</v>
      </c>
      <c r="T716">
        <v>4</v>
      </c>
      <c r="U716">
        <v>89</v>
      </c>
      <c r="V716">
        <v>60</v>
      </c>
      <c r="W716">
        <v>1968</v>
      </c>
      <c r="X716">
        <v>18.8</v>
      </c>
      <c r="Y716">
        <v>80</v>
      </c>
      <c r="Z716">
        <v>0</v>
      </c>
      <c r="AA716">
        <v>0</v>
      </c>
      <c r="AB716">
        <v>1</v>
      </c>
      <c r="AC716" s="15" t="s">
        <v>344</v>
      </c>
    </row>
    <row r="717" spans="1:29" x14ac:dyDescent="0.25">
      <c r="A717" s="15">
        <v>310</v>
      </c>
      <c r="B717" s="2">
        <v>312</v>
      </c>
      <c r="C717">
        <v>32.1</v>
      </c>
      <c r="D717">
        <v>4</v>
      </c>
      <c r="E717">
        <v>98</v>
      </c>
      <c r="F717">
        <v>70</v>
      </c>
      <c r="G717">
        <v>2120</v>
      </c>
      <c r="H717">
        <v>15.5</v>
      </c>
      <c r="I717">
        <v>80</v>
      </c>
      <c r="J717">
        <v>1</v>
      </c>
      <c r="K717">
        <v>0</v>
      </c>
      <c r="L717">
        <v>0</v>
      </c>
      <c r="M717" s="15" t="s">
        <v>344</v>
      </c>
      <c r="Q717" s="2">
        <v>312</v>
      </c>
      <c r="R717" s="2"/>
      <c r="S717">
        <v>32.1</v>
      </c>
      <c r="T717">
        <v>4</v>
      </c>
      <c r="U717">
        <v>98</v>
      </c>
      <c r="V717">
        <v>70</v>
      </c>
      <c r="W717">
        <v>2120</v>
      </c>
      <c r="X717">
        <v>15.5</v>
      </c>
      <c r="Y717">
        <v>80</v>
      </c>
      <c r="Z717">
        <v>1</v>
      </c>
      <c r="AA717">
        <v>0</v>
      </c>
      <c r="AB717">
        <v>0</v>
      </c>
      <c r="AC717" s="15" t="s">
        <v>344</v>
      </c>
    </row>
    <row r="718" spans="1:29" x14ac:dyDescent="0.25">
      <c r="A718" s="15">
        <v>311</v>
      </c>
      <c r="B718" s="2">
        <v>313</v>
      </c>
      <c r="C718">
        <v>37.200000000000003</v>
      </c>
      <c r="D718">
        <v>4</v>
      </c>
      <c r="E718">
        <v>86</v>
      </c>
      <c r="F718">
        <v>65</v>
      </c>
      <c r="G718">
        <v>2019</v>
      </c>
      <c r="H718">
        <v>16.399999999999999</v>
      </c>
      <c r="I718">
        <v>80</v>
      </c>
      <c r="J718">
        <v>0</v>
      </c>
      <c r="K718">
        <v>0</v>
      </c>
      <c r="L718">
        <v>1</v>
      </c>
      <c r="M718" s="15" t="s">
        <v>344</v>
      </c>
      <c r="Q718" s="2">
        <v>313</v>
      </c>
      <c r="R718" s="2"/>
      <c r="S718">
        <v>37.200000000000003</v>
      </c>
      <c r="T718">
        <v>4</v>
      </c>
      <c r="U718">
        <v>86</v>
      </c>
      <c r="V718">
        <v>65</v>
      </c>
      <c r="W718">
        <v>2019</v>
      </c>
      <c r="X718">
        <v>16.399999999999999</v>
      </c>
      <c r="Y718">
        <v>80</v>
      </c>
      <c r="Z718">
        <v>0</v>
      </c>
      <c r="AA718">
        <v>0</v>
      </c>
      <c r="AB718">
        <v>1</v>
      </c>
      <c r="AC718" s="15" t="s">
        <v>344</v>
      </c>
    </row>
    <row r="719" spans="1:29" x14ac:dyDescent="0.25">
      <c r="A719" s="15">
        <v>312</v>
      </c>
      <c r="B719" s="2">
        <v>314</v>
      </c>
      <c r="C719">
        <v>28</v>
      </c>
      <c r="D719">
        <v>4</v>
      </c>
      <c r="E719">
        <v>151</v>
      </c>
      <c r="F719">
        <v>90</v>
      </c>
      <c r="G719">
        <v>2678</v>
      </c>
      <c r="H719">
        <v>16.5</v>
      </c>
      <c r="I719">
        <v>80</v>
      </c>
      <c r="J719">
        <v>1</v>
      </c>
      <c r="K719">
        <v>0</v>
      </c>
      <c r="L719">
        <v>0</v>
      </c>
      <c r="M719" s="15" t="s">
        <v>344</v>
      </c>
      <c r="Q719" s="2">
        <v>314</v>
      </c>
      <c r="R719" s="2"/>
      <c r="S719">
        <v>28</v>
      </c>
      <c r="T719">
        <v>4</v>
      </c>
      <c r="U719">
        <v>151</v>
      </c>
      <c r="V719">
        <v>90</v>
      </c>
      <c r="W719">
        <v>2678</v>
      </c>
      <c r="X719">
        <v>16.5</v>
      </c>
      <c r="Y719">
        <v>80</v>
      </c>
      <c r="Z719">
        <v>1</v>
      </c>
      <c r="AA719">
        <v>0</v>
      </c>
      <c r="AB719">
        <v>0</v>
      </c>
      <c r="AC719" s="15" t="s">
        <v>344</v>
      </c>
    </row>
    <row r="720" spans="1:29" x14ac:dyDescent="0.25">
      <c r="A720" s="15">
        <v>313</v>
      </c>
      <c r="B720" s="2">
        <v>315</v>
      </c>
      <c r="C720">
        <v>26.4</v>
      </c>
      <c r="D720">
        <v>4</v>
      </c>
      <c r="E720">
        <v>140</v>
      </c>
      <c r="F720">
        <v>88</v>
      </c>
      <c r="G720">
        <v>2870</v>
      </c>
      <c r="H720">
        <v>18.100000000000001</v>
      </c>
      <c r="I720">
        <v>80</v>
      </c>
      <c r="J720">
        <v>1</v>
      </c>
      <c r="K720">
        <v>0</v>
      </c>
      <c r="L720">
        <v>0</v>
      </c>
      <c r="M720" s="15" t="s">
        <v>344</v>
      </c>
      <c r="Q720" s="2">
        <v>315</v>
      </c>
      <c r="R720" s="2"/>
      <c r="S720">
        <v>26.4</v>
      </c>
      <c r="T720">
        <v>4</v>
      </c>
      <c r="U720">
        <v>140</v>
      </c>
      <c r="V720">
        <v>88</v>
      </c>
      <c r="W720">
        <v>2870</v>
      </c>
      <c r="X720">
        <v>18.100000000000001</v>
      </c>
      <c r="Y720">
        <v>80</v>
      </c>
      <c r="Z720">
        <v>1</v>
      </c>
      <c r="AA720">
        <v>0</v>
      </c>
      <c r="AB720">
        <v>0</v>
      </c>
      <c r="AC720" s="15" t="s">
        <v>344</v>
      </c>
    </row>
    <row r="721" spans="1:29" x14ac:dyDescent="0.25">
      <c r="A721" s="15">
        <v>314</v>
      </c>
      <c r="B721" s="2">
        <v>316</v>
      </c>
      <c r="C721">
        <v>24.3</v>
      </c>
      <c r="D721">
        <v>4</v>
      </c>
      <c r="E721">
        <v>151</v>
      </c>
      <c r="F721">
        <v>90</v>
      </c>
      <c r="G721">
        <v>3003</v>
      </c>
      <c r="H721">
        <v>20.100000000000001</v>
      </c>
      <c r="I721">
        <v>80</v>
      </c>
      <c r="J721">
        <v>1</v>
      </c>
      <c r="K721">
        <v>0</v>
      </c>
      <c r="L721">
        <v>0</v>
      </c>
      <c r="M721" s="15" t="s">
        <v>344</v>
      </c>
      <c r="Q721" s="2">
        <v>316</v>
      </c>
      <c r="R721" s="2"/>
      <c r="S721">
        <v>24.3</v>
      </c>
      <c r="T721">
        <v>4</v>
      </c>
      <c r="U721">
        <v>151</v>
      </c>
      <c r="V721">
        <v>90</v>
      </c>
      <c r="W721">
        <v>3003</v>
      </c>
      <c r="X721">
        <v>20.100000000000001</v>
      </c>
      <c r="Y721">
        <v>80</v>
      </c>
      <c r="Z721">
        <v>1</v>
      </c>
      <c r="AA721">
        <v>0</v>
      </c>
      <c r="AB721">
        <v>0</v>
      </c>
      <c r="AC721" s="15" t="s">
        <v>344</v>
      </c>
    </row>
    <row r="722" spans="1:29" x14ac:dyDescent="0.25">
      <c r="A722" s="15">
        <v>315</v>
      </c>
      <c r="B722" s="2">
        <v>317</v>
      </c>
      <c r="C722">
        <v>19.100000000000001</v>
      </c>
      <c r="D722">
        <v>6</v>
      </c>
      <c r="E722">
        <v>225</v>
      </c>
      <c r="F722">
        <v>90</v>
      </c>
      <c r="G722">
        <v>3381</v>
      </c>
      <c r="H722">
        <v>18.7</v>
      </c>
      <c r="I722">
        <v>80</v>
      </c>
      <c r="J722">
        <v>1</v>
      </c>
      <c r="K722">
        <v>0</v>
      </c>
      <c r="L722">
        <v>0</v>
      </c>
      <c r="M722" s="15" t="s">
        <v>344</v>
      </c>
      <c r="Q722" s="2">
        <v>317</v>
      </c>
      <c r="R722" s="2"/>
      <c r="S722">
        <v>19.100000000000001</v>
      </c>
      <c r="T722">
        <v>6</v>
      </c>
      <c r="U722">
        <v>225</v>
      </c>
      <c r="V722">
        <v>90</v>
      </c>
      <c r="W722">
        <v>3381</v>
      </c>
      <c r="X722">
        <v>18.7</v>
      </c>
      <c r="Y722">
        <v>80</v>
      </c>
      <c r="Z722">
        <v>1</v>
      </c>
      <c r="AA722">
        <v>0</v>
      </c>
      <c r="AB722">
        <v>0</v>
      </c>
      <c r="AC722" s="15" t="s">
        <v>344</v>
      </c>
    </row>
    <row r="723" spans="1:29" x14ac:dyDescent="0.25">
      <c r="A723" s="15">
        <v>316</v>
      </c>
      <c r="B723" s="2">
        <v>318</v>
      </c>
      <c r="C723">
        <v>34.299999999999997</v>
      </c>
      <c r="D723">
        <v>4</v>
      </c>
      <c r="E723">
        <v>97</v>
      </c>
      <c r="F723">
        <v>78</v>
      </c>
      <c r="G723">
        <v>2188</v>
      </c>
      <c r="H723">
        <v>15.8</v>
      </c>
      <c r="I723">
        <v>80</v>
      </c>
      <c r="J723">
        <v>0</v>
      </c>
      <c r="K723">
        <v>1</v>
      </c>
      <c r="L723">
        <v>0</v>
      </c>
      <c r="M723" s="15" t="s">
        <v>344</v>
      </c>
      <c r="Q723" s="2">
        <v>318</v>
      </c>
      <c r="R723" s="2"/>
      <c r="S723">
        <v>34.299999999999997</v>
      </c>
      <c r="T723">
        <v>4</v>
      </c>
      <c r="U723">
        <v>97</v>
      </c>
      <c r="V723">
        <v>78</v>
      </c>
      <c r="W723">
        <v>2188</v>
      </c>
      <c r="X723">
        <v>15.8</v>
      </c>
      <c r="Y723">
        <v>80</v>
      </c>
      <c r="Z723">
        <v>0</v>
      </c>
      <c r="AA723">
        <v>1</v>
      </c>
      <c r="AB723">
        <v>0</v>
      </c>
      <c r="AC723" s="15" t="s">
        <v>344</v>
      </c>
    </row>
    <row r="724" spans="1:29" x14ac:dyDescent="0.25">
      <c r="A724" s="15">
        <v>317</v>
      </c>
      <c r="B724" s="2">
        <v>319</v>
      </c>
      <c r="C724">
        <v>29.8</v>
      </c>
      <c r="D724">
        <v>4</v>
      </c>
      <c r="E724">
        <v>134</v>
      </c>
      <c r="F724">
        <v>90</v>
      </c>
      <c r="G724">
        <v>2711</v>
      </c>
      <c r="H724">
        <v>15.5</v>
      </c>
      <c r="I724">
        <v>80</v>
      </c>
      <c r="J724">
        <v>0</v>
      </c>
      <c r="K724">
        <v>0</v>
      </c>
      <c r="L724">
        <v>1</v>
      </c>
      <c r="M724" s="15" t="s">
        <v>344</v>
      </c>
      <c r="Q724" s="2">
        <v>319</v>
      </c>
      <c r="R724" s="2"/>
      <c r="S724">
        <v>29.8</v>
      </c>
      <c r="T724">
        <v>4</v>
      </c>
      <c r="U724">
        <v>134</v>
      </c>
      <c r="V724">
        <v>90</v>
      </c>
      <c r="W724">
        <v>2711</v>
      </c>
      <c r="X724">
        <v>15.5</v>
      </c>
      <c r="Y724">
        <v>80</v>
      </c>
      <c r="Z724">
        <v>0</v>
      </c>
      <c r="AA724">
        <v>0</v>
      </c>
      <c r="AB724">
        <v>1</v>
      </c>
      <c r="AC724" s="15" t="s">
        <v>344</v>
      </c>
    </row>
    <row r="725" spans="1:29" x14ac:dyDescent="0.25">
      <c r="A725" s="15">
        <v>318</v>
      </c>
      <c r="B725" s="2">
        <v>320</v>
      </c>
      <c r="C725">
        <v>31.3</v>
      </c>
      <c r="D725">
        <v>4</v>
      </c>
      <c r="E725">
        <v>120</v>
      </c>
      <c r="F725">
        <v>75</v>
      </c>
      <c r="G725">
        <v>2542</v>
      </c>
      <c r="H725">
        <v>17.5</v>
      </c>
      <c r="I725">
        <v>80</v>
      </c>
      <c r="J725">
        <v>0</v>
      </c>
      <c r="K725">
        <v>0</v>
      </c>
      <c r="L725">
        <v>1</v>
      </c>
      <c r="M725" s="15" t="s">
        <v>344</v>
      </c>
      <c r="Q725" s="2">
        <v>320</v>
      </c>
      <c r="R725" s="2"/>
      <c r="S725">
        <v>31.3</v>
      </c>
      <c r="T725">
        <v>4</v>
      </c>
      <c r="U725">
        <v>120</v>
      </c>
      <c r="V725">
        <v>75</v>
      </c>
      <c r="W725">
        <v>2542</v>
      </c>
      <c r="X725">
        <v>17.5</v>
      </c>
      <c r="Y725">
        <v>80</v>
      </c>
      <c r="Z725">
        <v>0</v>
      </c>
      <c r="AA725">
        <v>0</v>
      </c>
      <c r="AB725">
        <v>1</v>
      </c>
      <c r="AC725" s="15" t="s">
        <v>344</v>
      </c>
    </row>
    <row r="726" spans="1:29" x14ac:dyDescent="0.25">
      <c r="A726" s="15">
        <v>319</v>
      </c>
      <c r="B726" s="2">
        <v>321</v>
      </c>
      <c r="C726">
        <v>37</v>
      </c>
      <c r="D726">
        <v>4</v>
      </c>
      <c r="E726">
        <v>119</v>
      </c>
      <c r="F726">
        <v>92</v>
      </c>
      <c r="G726">
        <v>2434</v>
      </c>
      <c r="H726">
        <v>15</v>
      </c>
      <c r="I726">
        <v>80</v>
      </c>
      <c r="J726">
        <v>0</v>
      </c>
      <c r="K726">
        <v>0</v>
      </c>
      <c r="L726">
        <v>1</v>
      </c>
      <c r="M726" s="15" t="s">
        <v>344</v>
      </c>
      <c r="Q726" s="2">
        <v>321</v>
      </c>
      <c r="R726" s="2"/>
      <c r="S726">
        <v>37</v>
      </c>
      <c r="T726">
        <v>4</v>
      </c>
      <c r="U726">
        <v>119</v>
      </c>
      <c r="V726">
        <v>92</v>
      </c>
      <c r="W726">
        <v>2434</v>
      </c>
      <c r="X726">
        <v>15</v>
      </c>
      <c r="Y726">
        <v>80</v>
      </c>
      <c r="Z726">
        <v>0</v>
      </c>
      <c r="AA726">
        <v>0</v>
      </c>
      <c r="AB726">
        <v>1</v>
      </c>
      <c r="AC726" s="15" t="s">
        <v>344</v>
      </c>
    </row>
    <row r="727" spans="1:29" x14ac:dyDescent="0.25">
      <c r="A727" s="15">
        <v>320</v>
      </c>
      <c r="B727" s="2">
        <v>322</v>
      </c>
      <c r="C727">
        <v>32.200000000000003</v>
      </c>
      <c r="D727">
        <v>4</v>
      </c>
      <c r="E727">
        <v>108</v>
      </c>
      <c r="F727">
        <v>75</v>
      </c>
      <c r="G727">
        <v>2265</v>
      </c>
      <c r="H727">
        <v>15.2</v>
      </c>
      <c r="I727">
        <v>80</v>
      </c>
      <c r="J727">
        <v>0</v>
      </c>
      <c r="K727">
        <v>0</v>
      </c>
      <c r="L727">
        <v>1</v>
      </c>
      <c r="M727" s="15" t="s">
        <v>344</v>
      </c>
      <c r="Q727" s="2">
        <v>322</v>
      </c>
      <c r="R727" s="2"/>
      <c r="S727">
        <v>32.200000000000003</v>
      </c>
      <c r="T727">
        <v>4</v>
      </c>
      <c r="U727">
        <v>108</v>
      </c>
      <c r="V727">
        <v>75</v>
      </c>
      <c r="W727">
        <v>2265</v>
      </c>
      <c r="X727">
        <v>15.2</v>
      </c>
      <c r="Y727">
        <v>80</v>
      </c>
      <c r="Z727">
        <v>0</v>
      </c>
      <c r="AA727">
        <v>0</v>
      </c>
      <c r="AB727">
        <v>1</v>
      </c>
      <c r="AC727" s="15" t="s">
        <v>344</v>
      </c>
    </row>
    <row r="728" spans="1:29" x14ac:dyDescent="0.25">
      <c r="A728" s="15">
        <v>321</v>
      </c>
      <c r="B728" s="2">
        <v>323</v>
      </c>
      <c r="C728">
        <v>46.6</v>
      </c>
      <c r="D728">
        <v>4</v>
      </c>
      <c r="E728">
        <v>86</v>
      </c>
      <c r="F728">
        <v>65</v>
      </c>
      <c r="G728">
        <v>2110</v>
      </c>
      <c r="H728">
        <v>17.899999999999999</v>
      </c>
      <c r="I728">
        <v>80</v>
      </c>
      <c r="J728">
        <v>0</v>
      </c>
      <c r="K728">
        <v>0</v>
      </c>
      <c r="L728">
        <v>1</v>
      </c>
      <c r="M728" s="15" t="s">
        <v>344</v>
      </c>
      <c r="Q728" s="2">
        <v>323</v>
      </c>
      <c r="R728" s="2"/>
      <c r="S728">
        <v>46.6</v>
      </c>
      <c r="T728">
        <v>4</v>
      </c>
      <c r="U728">
        <v>86</v>
      </c>
      <c r="V728">
        <v>65</v>
      </c>
      <c r="W728">
        <v>2110</v>
      </c>
      <c r="X728">
        <v>17.899999999999999</v>
      </c>
      <c r="Y728">
        <v>80</v>
      </c>
      <c r="Z728">
        <v>0</v>
      </c>
      <c r="AA728">
        <v>0</v>
      </c>
      <c r="AB728">
        <v>1</v>
      </c>
      <c r="AC728" s="15" t="s">
        <v>344</v>
      </c>
    </row>
    <row r="729" spans="1:29" x14ac:dyDescent="0.25">
      <c r="A729" s="15">
        <v>322</v>
      </c>
      <c r="B729" s="2">
        <v>324</v>
      </c>
      <c r="C729">
        <v>27.9</v>
      </c>
      <c r="D729">
        <v>4</v>
      </c>
      <c r="E729">
        <v>156</v>
      </c>
      <c r="F729">
        <v>105</v>
      </c>
      <c r="G729">
        <v>2800</v>
      </c>
      <c r="H729">
        <v>14.4</v>
      </c>
      <c r="I729">
        <v>80</v>
      </c>
      <c r="J729">
        <v>1</v>
      </c>
      <c r="K729">
        <v>0</v>
      </c>
      <c r="L729">
        <v>0</v>
      </c>
      <c r="M729" s="15" t="s">
        <v>344</v>
      </c>
      <c r="Q729" s="2">
        <v>324</v>
      </c>
      <c r="R729" s="2"/>
      <c r="S729">
        <v>27.9</v>
      </c>
      <c r="T729">
        <v>4</v>
      </c>
      <c r="U729">
        <v>156</v>
      </c>
      <c r="V729">
        <v>105</v>
      </c>
      <c r="W729">
        <v>2800</v>
      </c>
      <c r="X729">
        <v>14.4</v>
      </c>
      <c r="Y729">
        <v>80</v>
      </c>
      <c r="Z729">
        <v>1</v>
      </c>
      <c r="AA729">
        <v>0</v>
      </c>
      <c r="AB729">
        <v>0</v>
      </c>
      <c r="AC729" s="15" t="s">
        <v>344</v>
      </c>
    </row>
    <row r="730" spans="1:29" x14ac:dyDescent="0.25">
      <c r="A730" s="15">
        <v>323</v>
      </c>
      <c r="B730" s="2">
        <v>325</v>
      </c>
      <c r="C730">
        <v>40.799999999999997</v>
      </c>
      <c r="D730">
        <v>4</v>
      </c>
      <c r="E730">
        <v>85</v>
      </c>
      <c r="F730">
        <v>65</v>
      </c>
      <c r="G730">
        <v>2110</v>
      </c>
      <c r="H730">
        <v>19.2</v>
      </c>
      <c r="I730">
        <v>80</v>
      </c>
      <c r="J730">
        <v>0</v>
      </c>
      <c r="K730">
        <v>0</v>
      </c>
      <c r="L730">
        <v>1</v>
      </c>
      <c r="M730" s="15" t="s">
        <v>344</v>
      </c>
      <c r="Q730" s="2">
        <v>325</v>
      </c>
      <c r="R730" s="2"/>
      <c r="S730">
        <v>40.799999999999997</v>
      </c>
      <c r="T730">
        <v>4</v>
      </c>
      <c r="U730">
        <v>85</v>
      </c>
      <c r="V730">
        <v>65</v>
      </c>
      <c r="W730">
        <v>2110</v>
      </c>
      <c r="X730">
        <v>19.2</v>
      </c>
      <c r="Y730">
        <v>80</v>
      </c>
      <c r="Z730">
        <v>0</v>
      </c>
      <c r="AA730">
        <v>0</v>
      </c>
      <c r="AB730">
        <v>1</v>
      </c>
      <c r="AC730" s="15" t="s">
        <v>344</v>
      </c>
    </row>
    <row r="731" spans="1:29" x14ac:dyDescent="0.25">
      <c r="A731" s="15">
        <v>324</v>
      </c>
      <c r="B731" s="2">
        <v>326</v>
      </c>
      <c r="C731">
        <v>44.3</v>
      </c>
      <c r="D731">
        <v>4</v>
      </c>
      <c r="E731">
        <v>90</v>
      </c>
      <c r="F731">
        <v>48</v>
      </c>
      <c r="G731">
        <v>2085</v>
      </c>
      <c r="H731">
        <v>21.7</v>
      </c>
      <c r="I731">
        <v>80</v>
      </c>
      <c r="J731">
        <v>0</v>
      </c>
      <c r="K731">
        <v>1</v>
      </c>
      <c r="L731">
        <v>0</v>
      </c>
      <c r="M731" s="15" t="s">
        <v>344</v>
      </c>
      <c r="Q731" s="2">
        <v>326</v>
      </c>
      <c r="R731" s="2"/>
      <c r="S731">
        <v>44.3</v>
      </c>
      <c r="T731">
        <v>4</v>
      </c>
      <c r="U731">
        <v>90</v>
      </c>
      <c r="V731">
        <v>48</v>
      </c>
      <c r="W731">
        <v>2085</v>
      </c>
      <c r="X731">
        <v>21.7</v>
      </c>
      <c r="Y731">
        <v>80</v>
      </c>
      <c r="Z731">
        <v>0</v>
      </c>
      <c r="AA731">
        <v>1</v>
      </c>
      <c r="AB731">
        <v>0</v>
      </c>
      <c r="AC731" s="15" t="s">
        <v>344</v>
      </c>
    </row>
    <row r="732" spans="1:29" x14ac:dyDescent="0.25">
      <c r="A732" s="15">
        <v>325</v>
      </c>
      <c r="B732" s="2">
        <v>327</v>
      </c>
      <c r="C732">
        <v>43.4</v>
      </c>
      <c r="D732">
        <v>4</v>
      </c>
      <c r="E732">
        <v>90</v>
      </c>
      <c r="F732">
        <v>48</v>
      </c>
      <c r="G732">
        <v>2335</v>
      </c>
      <c r="H732">
        <v>23.7</v>
      </c>
      <c r="I732">
        <v>80</v>
      </c>
      <c r="J732">
        <v>0</v>
      </c>
      <c r="K732">
        <v>1</v>
      </c>
      <c r="L732">
        <v>0</v>
      </c>
      <c r="M732" s="15" t="s">
        <v>344</v>
      </c>
      <c r="Q732" s="2">
        <v>327</v>
      </c>
      <c r="R732" s="2"/>
      <c r="S732">
        <v>43.4</v>
      </c>
      <c r="T732">
        <v>4</v>
      </c>
      <c r="U732">
        <v>90</v>
      </c>
      <c r="V732">
        <v>48</v>
      </c>
      <c r="W732">
        <v>2335</v>
      </c>
      <c r="X732">
        <v>23.7</v>
      </c>
      <c r="Y732">
        <v>80</v>
      </c>
      <c r="Z732">
        <v>0</v>
      </c>
      <c r="AA732">
        <v>1</v>
      </c>
      <c r="AB732">
        <v>0</v>
      </c>
      <c r="AC732" s="15" t="s">
        <v>344</v>
      </c>
    </row>
    <row r="733" spans="1:29" x14ac:dyDescent="0.25">
      <c r="A733" s="15">
        <v>326</v>
      </c>
      <c r="B733" s="2">
        <v>328</v>
      </c>
      <c r="C733">
        <v>36.4</v>
      </c>
      <c r="D733">
        <v>5</v>
      </c>
      <c r="E733">
        <v>121</v>
      </c>
      <c r="F733">
        <v>67</v>
      </c>
      <c r="G733">
        <v>2950</v>
      </c>
      <c r="H733">
        <v>19.899999999999999</v>
      </c>
      <c r="I733">
        <v>80</v>
      </c>
      <c r="J733">
        <v>0</v>
      </c>
      <c r="K733">
        <v>1</v>
      </c>
      <c r="L733">
        <v>0</v>
      </c>
      <c r="M733" s="15" t="s">
        <v>344</v>
      </c>
      <c r="Q733" s="2">
        <v>328</v>
      </c>
      <c r="R733" s="2"/>
      <c r="S733">
        <v>36.4</v>
      </c>
      <c r="T733">
        <v>5</v>
      </c>
      <c r="U733">
        <v>121</v>
      </c>
      <c r="V733">
        <v>67</v>
      </c>
      <c r="W733">
        <v>2950</v>
      </c>
      <c r="X733">
        <v>19.899999999999999</v>
      </c>
      <c r="Y733">
        <v>80</v>
      </c>
      <c r="Z733">
        <v>0</v>
      </c>
      <c r="AA733">
        <v>1</v>
      </c>
      <c r="AB733">
        <v>0</v>
      </c>
      <c r="AC733" s="15" t="s">
        <v>344</v>
      </c>
    </row>
    <row r="734" spans="1:29" x14ac:dyDescent="0.25">
      <c r="A734" s="15">
        <v>327</v>
      </c>
      <c r="B734" s="2">
        <v>329</v>
      </c>
      <c r="C734">
        <v>30</v>
      </c>
      <c r="D734">
        <v>4</v>
      </c>
      <c r="E734">
        <v>146</v>
      </c>
      <c r="F734">
        <v>67</v>
      </c>
      <c r="G734">
        <v>3250</v>
      </c>
      <c r="H734">
        <v>21.8</v>
      </c>
      <c r="I734">
        <v>80</v>
      </c>
      <c r="J734">
        <v>0</v>
      </c>
      <c r="K734">
        <v>1</v>
      </c>
      <c r="L734">
        <v>0</v>
      </c>
      <c r="M734" s="15" t="s">
        <v>344</v>
      </c>
      <c r="Q734" s="2">
        <v>329</v>
      </c>
      <c r="R734" s="2"/>
      <c r="S734">
        <v>30</v>
      </c>
      <c r="T734">
        <v>4</v>
      </c>
      <c r="U734">
        <v>146</v>
      </c>
      <c r="V734">
        <v>67</v>
      </c>
      <c r="W734">
        <v>3250</v>
      </c>
      <c r="X734">
        <v>21.8</v>
      </c>
      <c r="Y734">
        <v>80</v>
      </c>
      <c r="Z734">
        <v>0</v>
      </c>
      <c r="AA734">
        <v>1</v>
      </c>
      <c r="AB734">
        <v>0</v>
      </c>
      <c r="AC734" s="15" t="s">
        <v>344</v>
      </c>
    </row>
    <row r="735" spans="1:29" x14ac:dyDescent="0.25">
      <c r="A735" s="15">
        <v>328</v>
      </c>
      <c r="B735" s="2">
        <v>330</v>
      </c>
      <c r="C735">
        <v>44.6</v>
      </c>
      <c r="D735">
        <v>4</v>
      </c>
      <c r="E735">
        <v>91</v>
      </c>
      <c r="F735">
        <v>67</v>
      </c>
      <c r="G735">
        <v>1850</v>
      </c>
      <c r="H735">
        <v>13.8</v>
      </c>
      <c r="I735">
        <v>80</v>
      </c>
      <c r="J735">
        <v>0</v>
      </c>
      <c r="K735">
        <v>0</v>
      </c>
      <c r="L735">
        <v>1</v>
      </c>
      <c r="M735" s="15" t="s">
        <v>344</v>
      </c>
      <c r="Q735" s="2">
        <v>330</v>
      </c>
      <c r="R735" s="2"/>
      <c r="S735">
        <v>44.6</v>
      </c>
      <c r="T735">
        <v>4</v>
      </c>
      <c r="U735">
        <v>91</v>
      </c>
      <c r="V735">
        <v>67</v>
      </c>
      <c r="W735">
        <v>1850</v>
      </c>
      <c r="X735">
        <v>13.8</v>
      </c>
      <c r="Y735">
        <v>80</v>
      </c>
      <c r="Z735">
        <v>0</v>
      </c>
      <c r="AA735">
        <v>0</v>
      </c>
      <c r="AB735">
        <v>1</v>
      </c>
      <c r="AC735" s="15" t="s">
        <v>344</v>
      </c>
    </row>
    <row r="736" spans="1:29" x14ac:dyDescent="0.25">
      <c r="A736" s="15">
        <v>329</v>
      </c>
      <c r="B736" s="2">
        <v>332</v>
      </c>
      <c r="C736">
        <v>33.799999999999997</v>
      </c>
      <c r="D736">
        <v>4</v>
      </c>
      <c r="E736">
        <v>97</v>
      </c>
      <c r="F736">
        <v>67</v>
      </c>
      <c r="G736">
        <v>2145</v>
      </c>
      <c r="H736">
        <v>18</v>
      </c>
      <c r="I736">
        <v>80</v>
      </c>
      <c r="J736">
        <v>0</v>
      </c>
      <c r="K736">
        <v>0</v>
      </c>
      <c r="L736">
        <v>1</v>
      </c>
      <c r="M736" s="15" t="s">
        <v>344</v>
      </c>
      <c r="Q736" s="2">
        <v>332</v>
      </c>
      <c r="R736" s="2"/>
      <c r="S736">
        <v>33.799999999999997</v>
      </c>
      <c r="T736">
        <v>4</v>
      </c>
      <c r="U736">
        <v>97</v>
      </c>
      <c r="V736">
        <v>67</v>
      </c>
      <c r="W736">
        <v>2145</v>
      </c>
      <c r="X736">
        <v>18</v>
      </c>
      <c r="Y736">
        <v>80</v>
      </c>
      <c r="Z736">
        <v>0</v>
      </c>
      <c r="AA736">
        <v>0</v>
      </c>
      <c r="AB736">
        <v>1</v>
      </c>
      <c r="AC736" s="15" t="s">
        <v>344</v>
      </c>
    </row>
    <row r="737" spans="1:29" x14ac:dyDescent="0.25">
      <c r="A737" s="15">
        <v>330</v>
      </c>
      <c r="B737" s="2">
        <v>333</v>
      </c>
      <c r="C737">
        <v>29.8</v>
      </c>
      <c r="D737">
        <v>4</v>
      </c>
      <c r="E737">
        <v>89</v>
      </c>
      <c r="F737">
        <v>62</v>
      </c>
      <c r="G737">
        <v>1845</v>
      </c>
      <c r="H737">
        <v>15.3</v>
      </c>
      <c r="I737">
        <v>80</v>
      </c>
      <c r="J737">
        <v>0</v>
      </c>
      <c r="K737">
        <v>1</v>
      </c>
      <c r="L737">
        <v>0</v>
      </c>
      <c r="M737" s="15" t="s">
        <v>344</v>
      </c>
      <c r="Q737" s="2">
        <v>333</v>
      </c>
      <c r="R737" s="2"/>
      <c r="S737">
        <v>29.8</v>
      </c>
      <c r="T737">
        <v>4</v>
      </c>
      <c r="U737">
        <v>89</v>
      </c>
      <c r="V737">
        <v>62</v>
      </c>
      <c r="W737">
        <v>1845</v>
      </c>
      <c r="X737">
        <v>15.3</v>
      </c>
      <c r="Y737">
        <v>80</v>
      </c>
      <c r="Z737">
        <v>0</v>
      </c>
      <c r="AA737">
        <v>1</v>
      </c>
      <c r="AB737">
        <v>0</v>
      </c>
      <c r="AC737" s="15" t="s">
        <v>344</v>
      </c>
    </row>
    <row r="738" spans="1:29" x14ac:dyDescent="0.25">
      <c r="A738" s="15">
        <v>331</v>
      </c>
      <c r="B738" s="2">
        <v>334</v>
      </c>
      <c r="C738">
        <v>32.700000000000003</v>
      </c>
      <c r="D738">
        <v>6</v>
      </c>
      <c r="E738">
        <v>168</v>
      </c>
      <c r="F738">
        <v>132</v>
      </c>
      <c r="G738">
        <v>2910</v>
      </c>
      <c r="H738">
        <v>11.4</v>
      </c>
      <c r="I738">
        <v>80</v>
      </c>
      <c r="J738">
        <v>0</v>
      </c>
      <c r="K738">
        <v>0</v>
      </c>
      <c r="L738">
        <v>1</v>
      </c>
      <c r="M738" s="15" t="s">
        <v>344</v>
      </c>
      <c r="Q738" s="2">
        <v>334</v>
      </c>
      <c r="R738" s="2"/>
      <c r="S738">
        <v>32.700000000000003</v>
      </c>
      <c r="T738">
        <v>6</v>
      </c>
      <c r="U738">
        <v>168</v>
      </c>
      <c r="V738">
        <v>132</v>
      </c>
      <c r="W738">
        <v>2910</v>
      </c>
      <c r="X738">
        <v>11.4</v>
      </c>
      <c r="Y738">
        <v>80</v>
      </c>
      <c r="Z738">
        <v>0</v>
      </c>
      <c r="AA738">
        <v>0</v>
      </c>
      <c r="AB738">
        <v>1</v>
      </c>
      <c r="AC738" s="15" t="s">
        <v>344</v>
      </c>
    </row>
    <row r="739" spans="1:29" x14ac:dyDescent="0.25">
      <c r="A739" s="15">
        <v>332</v>
      </c>
      <c r="B739" s="2">
        <v>335</v>
      </c>
      <c r="C739">
        <v>23.7</v>
      </c>
      <c r="D739">
        <v>3</v>
      </c>
      <c r="E739">
        <v>70</v>
      </c>
      <c r="F739">
        <v>100</v>
      </c>
      <c r="G739">
        <v>2420</v>
      </c>
      <c r="H739">
        <v>12.5</v>
      </c>
      <c r="I739">
        <v>80</v>
      </c>
      <c r="J739">
        <v>0</v>
      </c>
      <c r="K739">
        <v>0</v>
      </c>
      <c r="L739">
        <v>1</v>
      </c>
      <c r="M739" s="15" t="s">
        <v>344</v>
      </c>
      <c r="Q739" s="2">
        <v>335</v>
      </c>
      <c r="R739" s="2"/>
      <c r="S739">
        <v>23.7</v>
      </c>
      <c r="T739">
        <v>3</v>
      </c>
      <c r="U739">
        <v>70</v>
      </c>
      <c r="V739">
        <v>100</v>
      </c>
      <c r="W739">
        <v>2420</v>
      </c>
      <c r="X739">
        <v>12.5</v>
      </c>
      <c r="Y739">
        <v>80</v>
      </c>
      <c r="Z739">
        <v>0</v>
      </c>
      <c r="AA739">
        <v>0</v>
      </c>
      <c r="AB739">
        <v>1</v>
      </c>
      <c r="AC739" s="15" t="s">
        <v>344</v>
      </c>
    </row>
    <row r="740" spans="1:29" x14ac:dyDescent="0.25">
      <c r="A740" s="15">
        <v>333</v>
      </c>
      <c r="B740" s="2">
        <v>336</v>
      </c>
      <c r="C740">
        <v>35</v>
      </c>
      <c r="D740">
        <v>4</v>
      </c>
      <c r="E740">
        <v>122</v>
      </c>
      <c r="F740">
        <v>88</v>
      </c>
      <c r="G740">
        <v>2500</v>
      </c>
      <c r="H740">
        <v>15.1</v>
      </c>
      <c r="I740">
        <v>80</v>
      </c>
      <c r="J740">
        <v>0</v>
      </c>
      <c r="K740">
        <v>1</v>
      </c>
      <c r="L740">
        <v>0</v>
      </c>
      <c r="M740" s="15" t="s">
        <v>344</v>
      </c>
      <c r="Q740" s="2">
        <v>336</v>
      </c>
      <c r="R740" s="2"/>
      <c r="S740">
        <v>35</v>
      </c>
      <c r="T740">
        <v>4</v>
      </c>
      <c r="U740">
        <v>122</v>
      </c>
      <c r="V740">
        <v>88</v>
      </c>
      <c r="W740">
        <v>2500</v>
      </c>
      <c r="X740">
        <v>15.1</v>
      </c>
      <c r="Y740">
        <v>80</v>
      </c>
      <c r="Z740">
        <v>0</v>
      </c>
      <c r="AA740">
        <v>1</v>
      </c>
      <c r="AB740">
        <v>0</v>
      </c>
      <c r="AC740" s="15" t="s">
        <v>344</v>
      </c>
    </row>
    <row r="741" spans="1:29" x14ac:dyDescent="0.25">
      <c r="A741" s="15">
        <v>334</v>
      </c>
      <c r="B741" s="2">
        <v>338</v>
      </c>
      <c r="C741">
        <v>32.4</v>
      </c>
      <c r="D741">
        <v>4</v>
      </c>
      <c r="E741">
        <v>107</v>
      </c>
      <c r="F741">
        <v>72</v>
      </c>
      <c r="G741">
        <v>2290</v>
      </c>
      <c r="H741">
        <v>17</v>
      </c>
      <c r="I741">
        <v>80</v>
      </c>
      <c r="J741">
        <v>0</v>
      </c>
      <c r="K741">
        <v>0</v>
      </c>
      <c r="L741">
        <v>1</v>
      </c>
      <c r="M741" s="15" t="s">
        <v>344</v>
      </c>
      <c r="Q741" s="2">
        <v>338</v>
      </c>
      <c r="R741" s="2"/>
      <c r="S741">
        <v>32.4</v>
      </c>
      <c r="T741">
        <v>4</v>
      </c>
      <c r="U741">
        <v>107</v>
      </c>
      <c r="V741">
        <v>72</v>
      </c>
      <c r="W741">
        <v>2290</v>
      </c>
      <c r="X741">
        <v>17</v>
      </c>
      <c r="Y741">
        <v>80</v>
      </c>
      <c r="Z741">
        <v>0</v>
      </c>
      <c r="AA741">
        <v>0</v>
      </c>
      <c r="AB741">
        <v>1</v>
      </c>
      <c r="AC741" s="15" t="s">
        <v>344</v>
      </c>
    </row>
    <row r="742" spans="1:29" x14ac:dyDescent="0.25">
      <c r="A742" s="15">
        <v>335</v>
      </c>
      <c r="B742" s="2">
        <v>339</v>
      </c>
      <c r="C742">
        <v>27.2</v>
      </c>
      <c r="D742">
        <v>4</v>
      </c>
      <c r="E742">
        <v>135</v>
      </c>
      <c r="F742">
        <v>84</v>
      </c>
      <c r="G742">
        <v>2490</v>
      </c>
      <c r="H742">
        <v>15.7</v>
      </c>
      <c r="I742">
        <v>81</v>
      </c>
      <c r="J742">
        <v>1</v>
      </c>
      <c r="K742">
        <v>0</v>
      </c>
      <c r="L742">
        <v>0</v>
      </c>
      <c r="M742" s="15" t="s">
        <v>344</v>
      </c>
      <c r="Q742" s="2">
        <v>339</v>
      </c>
      <c r="R742" s="2"/>
      <c r="S742">
        <v>27.2</v>
      </c>
      <c r="T742">
        <v>4</v>
      </c>
      <c r="U742">
        <v>135</v>
      </c>
      <c r="V742">
        <v>84</v>
      </c>
      <c r="W742">
        <v>2490</v>
      </c>
      <c r="X742">
        <v>15.7</v>
      </c>
      <c r="Y742">
        <v>81</v>
      </c>
      <c r="Z742">
        <v>1</v>
      </c>
      <c r="AA742">
        <v>0</v>
      </c>
      <c r="AB742">
        <v>0</v>
      </c>
      <c r="AC742" s="15" t="s">
        <v>344</v>
      </c>
    </row>
    <row r="743" spans="1:29" x14ac:dyDescent="0.25">
      <c r="A743" s="15">
        <v>336</v>
      </c>
      <c r="B743" s="2">
        <v>340</v>
      </c>
      <c r="C743">
        <v>26.6</v>
      </c>
      <c r="D743">
        <v>4</v>
      </c>
      <c r="E743">
        <v>151</v>
      </c>
      <c r="F743">
        <v>84</v>
      </c>
      <c r="G743">
        <v>2635</v>
      </c>
      <c r="H743">
        <v>16.399999999999999</v>
      </c>
      <c r="I743">
        <v>81</v>
      </c>
      <c r="J743">
        <v>1</v>
      </c>
      <c r="K743">
        <v>0</v>
      </c>
      <c r="L743">
        <v>0</v>
      </c>
      <c r="M743" s="15" t="s">
        <v>344</v>
      </c>
      <c r="Q743" s="2">
        <v>340</v>
      </c>
      <c r="R743" s="2"/>
      <c r="S743">
        <v>26.6</v>
      </c>
      <c r="T743">
        <v>4</v>
      </c>
      <c r="U743">
        <v>151</v>
      </c>
      <c r="V743">
        <v>84</v>
      </c>
      <c r="W743">
        <v>2635</v>
      </c>
      <c r="X743">
        <v>16.399999999999999</v>
      </c>
      <c r="Y743">
        <v>81</v>
      </c>
      <c r="Z743">
        <v>1</v>
      </c>
      <c r="AA743">
        <v>0</v>
      </c>
      <c r="AB743">
        <v>0</v>
      </c>
      <c r="AC743" s="15" t="s">
        <v>344</v>
      </c>
    </row>
    <row r="744" spans="1:29" x14ac:dyDescent="0.25">
      <c r="A744" s="15">
        <v>337</v>
      </c>
      <c r="B744" s="2">
        <v>341</v>
      </c>
      <c r="C744">
        <v>25.8</v>
      </c>
      <c r="D744">
        <v>4</v>
      </c>
      <c r="E744">
        <v>156</v>
      </c>
      <c r="F744">
        <v>92</v>
      </c>
      <c r="G744">
        <v>2620</v>
      </c>
      <c r="H744">
        <v>14.4</v>
      </c>
      <c r="I744">
        <v>81</v>
      </c>
      <c r="J744">
        <v>1</v>
      </c>
      <c r="K744">
        <v>0</v>
      </c>
      <c r="L744">
        <v>0</v>
      </c>
      <c r="M744" s="15" t="s">
        <v>344</v>
      </c>
      <c r="Q744" s="2">
        <v>341</v>
      </c>
      <c r="R744" s="2"/>
      <c r="S744">
        <v>25.8</v>
      </c>
      <c r="T744">
        <v>4</v>
      </c>
      <c r="U744">
        <v>156</v>
      </c>
      <c r="V744">
        <v>92</v>
      </c>
      <c r="W744">
        <v>2620</v>
      </c>
      <c r="X744">
        <v>14.4</v>
      </c>
      <c r="Y744">
        <v>81</v>
      </c>
      <c r="Z744">
        <v>1</v>
      </c>
      <c r="AA744">
        <v>0</v>
      </c>
      <c r="AB744">
        <v>0</v>
      </c>
      <c r="AC744" s="15" t="s">
        <v>344</v>
      </c>
    </row>
    <row r="745" spans="1:29" x14ac:dyDescent="0.25">
      <c r="A745" s="15">
        <v>338</v>
      </c>
      <c r="B745" s="2">
        <v>342</v>
      </c>
      <c r="C745">
        <v>23.5</v>
      </c>
      <c r="D745">
        <v>6</v>
      </c>
      <c r="E745">
        <v>173</v>
      </c>
      <c r="F745">
        <v>110</v>
      </c>
      <c r="G745">
        <v>2725</v>
      </c>
      <c r="H745">
        <v>12.6</v>
      </c>
      <c r="I745">
        <v>81</v>
      </c>
      <c r="J745">
        <v>1</v>
      </c>
      <c r="K745">
        <v>0</v>
      </c>
      <c r="L745">
        <v>0</v>
      </c>
      <c r="M745" s="15" t="s">
        <v>344</v>
      </c>
      <c r="Q745" s="2">
        <v>342</v>
      </c>
      <c r="R745" s="2"/>
      <c r="S745">
        <v>23.5</v>
      </c>
      <c r="T745">
        <v>6</v>
      </c>
      <c r="U745">
        <v>173</v>
      </c>
      <c r="V745">
        <v>110</v>
      </c>
      <c r="W745">
        <v>2725</v>
      </c>
      <c r="X745">
        <v>12.6</v>
      </c>
      <c r="Y745">
        <v>81</v>
      </c>
      <c r="Z745">
        <v>1</v>
      </c>
      <c r="AA745">
        <v>0</v>
      </c>
      <c r="AB745">
        <v>0</v>
      </c>
      <c r="AC745" s="15" t="s">
        <v>344</v>
      </c>
    </row>
    <row r="746" spans="1:29" x14ac:dyDescent="0.25">
      <c r="A746" s="15">
        <v>339</v>
      </c>
      <c r="B746" s="2">
        <v>343</v>
      </c>
      <c r="C746">
        <v>30</v>
      </c>
      <c r="D746">
        <v>4</v>
      </c>
      <c r="E746">
        <v>135</v>
      </c>
      <c r="F746">
        <v>84</v>
      </c>
      <c r="G746">
        <v>2385</v>
      </c>
      <c r="H746">
        <v>12.9</v>
      </c>
      <c r="I746">
        <v>81</v>
      </c>
      <c r="J746">
        <v>1</v>
      </c>
      <c r="K746">
        <v>0</v>
      </c>
      <c r="L746">
        <v>0</v>
      </c>
      <c r="M746" s="15" t="s">
        <v>344</v>
      </c>
      <c r="Q746" s="2">
        <v>343</v>
      </c>
      <c r="R746" s="2"/>
      <c r="S746">
        <v>30</v>
      </c>
      <c r="T746">
        <v>4</v>
      </c>
      <c r="U746">
        <v>135</v>
      </c>
      <c r="V746">
        <v>84</v>
      </c>
      <c r="W746">
        <v>2385</v>
      </c>
      <c r="X746">
        <v>12.9</v>
      </c>
      <c r="Y746">
        <v>81</v>
      </c>
      <c r="Z746">
        <v>1</v>
      </c>
      <c r="AA746">
        <v>0</v>
      </c>
      <c r="AB746">
        <v>0</v>
      </c>
      <c r="AC746" s="15" t="s">
        <v>344</v>
      </c>
    </row>
    <row r="747" spans="1:29" x14ac:dyDescent="0.25">
      <c r="A747" s="15">
        <v>340</v>
      </c>
      <c r="B747" s="2">
        <v>344</v>
      </c>
      <c r="C747">
        <v>39.1</v>
      </c>
      <c r="D747">
        <v>4</v>
      </c>
      <c r="E747">
        <v>79</v>
      </c>
      <c r="F747">
        <v>58</v>
      </c>
      <c r="G747">
        <v>1755</v>
      </c>
      <c r="H747">
        <v>16.899999999999999</v>
      </c>
      <c r="I747">
        <v>81</v>
      </c>
      <c r="J747">
        <v>0</v>
      </c>
      <c r="K747">
        <v>0</v>
      </c>
      <c r="L747">
        <v>1</v>
      </c>
      <c r="M747" s="15" t="s">
        <v>344</v>
      </c>
      <c r="Q747" s="2">
        <v>344</v>
      </c>
      <c r="R747" s="2"/>
      <c r="S747">
        <v>39.1</v>
      </c>
      <c r="T747">
        <v>4</v>
      </c>
      <c r="U747">
        <v>79</v>
      </c>
      <c r="V747">
        <v>58</v>
      </c>
      <c r="W747">
        <v>1755</v>
      </c>
      <c r="X747">
        <v>16.899999999999999</v>
      </c>
      <c r="Y747">
        <v>81</v>
      </c>
      <c r="Z747">
        <v>0</v>
      </c>
      <c r="AA747">
        <v>0</v>
      </c>
      <c r="AB747">
        <v>1</v>
      </c>
      <c r="AC747" s="15" t="s">
        <v>344</v>
      </c>
    </row>
    <row r="748" spans="1:29" x14ac:dyDescent="0.25">
      <c r="A748" s="15">
        <v>341</v>
      </c>
      <c r="B748" s="2">
        <v>345</v>
      </c>
      <c r="C748">
        <v>39</v>
      </c>
      <c r="D748">
        <v>4</v>
      </c>
      <c r="E748">
        <v>86</v>
      </c>
      <c r="F748">
        <v>64</v>
      </c>
      <c r="G748">
        <v>1875</v>
      </c>
      <c r="H748">
        <v>16.399999999999999</v>
      </c>
      <c r="I748">
        <v>81</v>
      </c>
      <c r="J748">
        <v>1</v>
      </c>
      <c r="K748">
        <v>0</v>
      </c>
      <c r="L748">
        <v>0</v>
      </c>
      <c r="M748" s="15" t="s">
        <v>344</v>
      </c>
      <c r="Q748" s="2">
        <v>345</v>
      </c>
      <c r="R748" s="2"/>
      <c r="S748">
        <v>39</v>
      </c>
      <c r="T748">
        <v>4</v>
      </c>
      <c r="U748">
        <v>86</v>
      </c>
      <c r="V748">
        <v>64</v>
      </c>
      <c r="W748">
        <v>1875</v>
      </c>
      <c r="X748">
        <v>16.399999999999999</v>
      </c>
      <c r="Y748">
        <v>81</v>
      </c>
      <c r="Z748">
        <v>1</v>
      </c>
      <c r="AA748">
        <v>0</v>
      </c>
      <c r="AB748">
        <v>0</v>
      </c>
      <c r="AC748" s="15" t="s">
        <v>344</v>
      </c>
    </row>
    <row r="749" spans="1:29" x14ac:dyDescent="0.25">
      <c r="A749" s="15">
        <v>342</v>
      </c>
      <c r="B749" s="2">
        <v>346</v>
      </c>
      <c r="C749">
        <v>35.1</v>
      </c>
      <c r="D749">
        <v>4</v>
      </c>
      <c r="E749">
        <v>81</v>
      </c>
      <c r="F749">
        <v>60</v>
      </c>
      <c r="G749">
        <v>1760</v>
      </c>
      <c r="H749">
        <v>16.100000000000001</v>
      </c>
      <c r="I749">
        <v>81</v>
      </c>
      <c r="J749">
        <v>0</v>
      </c>
      <c r="K749">
        <v>0</v>
      </c>
      <c r="L749">
        <v>1</v>
      </c>
      <c r="M749" s="15" t="s">
        <v>344</v>
      </c>
      <c r="Q749" s="2">
        <v>346</v>
      </c>
      <c r="R749" s="2"/>
      <c r="S749">
        <v>35.1</v>
      </c>
      <c r="T749">
        <v>4</v>
      </c>
      <c r="U749">
        <v>81</v>
      </c>
      <c r="V749">
        <v>60</v>
      </c>
      <c r="W749">
        <v>1760</v>
      </c>
      <c r="X749">
        <v>16.100000000000001</v>
      </c>
      <c r="Y749">
        <v>81</v>
      </c>
      <c r="Z749">
        <v>0</v>
      </c>
      <c r="AA749">
        <v>0</v>
      </c>
      <c r="AB749">
        <v>1</v>
      </c>
      <c r="AC749" s="15" t="s">
        <v>344</v>
      </c>
    </row>
    <row r="750" spans="1:29" x14ac:dyDescent="0.25">
      <c r="A750" s="15">
        <v>343</v>
      </c>
      <c r="B750" s="2">
        <v>347</v>
      </c>
      <c r="C750">
        <v>32.299999999999997</v>
      </c>
      <c r="D750">
        <v>4</v>
      </c>
      <c r="E750">
        <v>97</v>
      </c>
      <c r="F750">
        <v>67</v>
      </c>
      <c r="G750">
        <v>2065</v>
      </c>
      <c r="H750">
        <v>17.8</v>
      </c>
      <c r="I750">
        <v>81</v>
      </c>
      <c r="J750">
        <v>0</v>
      </c>
      <c r="K750">
        <v>0</v>
      </c>
      <c r="L750">
        <v>1</v>
      </c>
      <c r="M750" s="15" t="s">
        <v>344</v>
      </c>
      <c r="Q750" s="2">
        <v>347</v>
      </c>
      <c r="R750" s="2"/>
      <c r="S750">
        <v>32.299999999999997</v>
      </c>
      <c r="T750">
        <v>4</v>
      </c>
      <c r="U750">
        <v>97</v>
      </c>
      <c r="V750">
        <v>67</v>
      </c>
      <c r="W750">
        <v>2065</v>
      </c>
      <c r="X750">
        <v>17.8</v>
      </c>
      <c r="Y750">
        <v>81</v>
      </c>
      <c r="Z750">
        <v>0</v>
      </c>
      <c r="AA750">
        <v>0</v>
      </c>
      <c r="AB750">
        <v>1</v>
      </c>
      <c r="AC750" s="15" t="s">
        <v>344</v>
      </c>
    </row>
    <row r="751" spans="1:29" x14ac:dyDescent="0.25">
      <c r="A751" s="15">
        <v>344</v>
      </c>
      <c r="B751" s="2">
        <v>348</v>
      </c>
      <c r="C751">
        <v>37</v>
      </c>
      <c r="D751">
        <v>4</v>
      </c>
      <c r="E751">
        <v>85</v>
      </c>
      <c r="F751">
        <v>65</v>
      </c>
      <c r="G751">
        <v>1975</v>
      </c>
      <c r="H751">
        <v>19.399999999999999</v>
      </c>
      <c r="I751">
        <v>81</v>
      </c>
      <c r="J751">
        <v>0</v>
      </c>
      <c r="K751">
        <v>0</v>
      </c>
      <c r="L751">
        <v>1</v>
      </c>
      <c r="M751" s="15" t="s">
        <v>344</v>
      </c>
      <c r="Q751" s="2">
        <v>348</v>
      </c>
      <c r="R751" s="2"/>
      <c r="S751">
        <v>37</v>
      </c>
      <c r="T751">
        <v>4</v>
      </c>
      <c r="U751">
        <v>85</v>
      </c>
      <c r="V751">
        <v>65</v>
      </c>
      <c r="W751">
        <v>1975</v>
      </c>
      <c r="X751">
        <v>19.399999999999999</v>
      </c>
      <c r="Y751">
        <v>81</v>
      </c>
      <c r="Z751">
        <v>0</v>
      </c>
      <c r="AA751">
        <v>0</v>
      </c>
      <c r="AB751">
        <v>1</v>
      </c>
      <c r="AC751" s="15" t="s">
        <v>344</v>
      </c>
    </row>
    <row r="752" spans="1:29" x14ac:dyDescent="0.25">
      <c r="A752" s="15">
        <v>345</v>
      </c>
      <c r="B752" s="2">
        <v>349</v>
      </c>
      <c r="C752">
        <v>37.700000000000003</v>
      </c>
      <c r="D752">
        <v>4</v>
      </c>
      <c r="E752">
        <v>89</v>
      </c>
      <c r="F752">
        <v>62</v>
      </c>
      <c r="G752">
        <v>2050</v>
      </c>
      <c r="H752">
        <v>17.3</v>
      </c>
      <c r="I752">
        <v>81</v>
      </c>
      <c r="J752">
        <v>0</v>
      </c>
      <c r="K752">
        <v>0</v>
      </c>
      <c r="L752">
        <v>1</v>
      </c>
      <c r="M752" s="15" t="s">
        <v>344</v>
      </c>
      <c r="Q752" s="2">
        <v>349</v>
      </c>
      <c r="R752" s="2"/>
      <c r="S752">
        <v>37.700000000000003</v>
      </c>
      <c r="T752">
        <v>4</v>
      </c>
      <c r="U752">
        <v>89</v>
      </c>
      <c r="V752">
        <v>62</v>
      </c>
      <c r="W752">
        <v>2050</v>
      </c>
      <c r="X752">
        <v>17.3</v>
      </c>
      <c r="Y752">
        <v>81</v>
      </c>
      <c r="Z752">
        <v>0</v>
      </c>
      <c r="AA752">
        <v>0</v>
      </c>
      <c r="AB752">
        <v>1</v>
      </c>
      <c r="AC752" s="15" t="s">
        <v>344</v>
      </c>
    </row>
    <row r="753" spans="1:29" x14ac:dyDescent="0.25">
      <c r="A753" s="15">
        <v>346</v>
      </c>
      <c r="B753" s="2">
        <v>350</v>
      </c>
      <c r="C753">
        <v>34.1</v>
      </c>
      <c r="D753">
        <v>4</v>
      </c>
      <c r="E753">
        <v>91</v>
      </c>
      <c r="F753">
        <v>68</v>
      </c>
      <c r="G753">
        <v>1985</v>
      </c>
      <c r="H753">
        <v>16</v>
      </c>
      <c r="I753">
        <v>81</v>
      </c>
      <c r="J753">
        <v>0</v>
      </c>
      <c r="K753">
        <v>0</v>
      </c>
      <c r="L753">
        <v>1</v>
      </c>
      <c r="M753" s="15" t="s">
        <v>344</v>
      </c>
      <c r="Q753" s="2">
        <v>350</v>
      </c>
      <c r="R753" s="2"/>
      <c r="S753">
        <v>34.1</v>
      </c>
      <c r="T753">
        <v>4</v>
      </c>
      <c r="U753">
        <v>91</v>
      </c>
      <c r="V753">
        <v>68</v>
      </c>
      <c r="W753">
        <v>1985</v>
      </c>
      <c r="X753">
        <v>16</v>
      </c>
      <c r="Y753">
        <v>81</v>
      </c>
      <c r="Z753">
        <v>0</v>
      </c>
      <c r="AA753">
        <v>0</v>
      </c>
      <c r="AB753">
        <v>1</v>
      </c>
      <c r="AC753" s="15" t="s">
        <v>344</v>
      </c>
    </row>
    <row r="754" spans="1:29" x14ac:dyDescent="0.25">
      <c r="A754" s="15">
        <v>347</v>
      </c>
      <c r="B754" s="2">
        <v>351</v>
      </c>
      <c r="C754">
        <v>34.700000000000003</v>
      </c>
      <c r="D754">
        <v>4</v>
      </c>
      <c r="E754">
        <v>105</v>
      </c>
      <c r="F754">
        <v>63</v>
      </c>
      <c r="G754">
        <v>2215</v>
      </c>
      <c r="H754">
        <v>14.9</v>
      </c>
      <c r="I754">
        <v>81</v>
      </c>
      <c r="J754">
        <v>1</v>
      </c>
      <c r="K754">
        <v>0</v>
      </c>
      <c r="L754">
        <v>0</v>
      </c>
      <c r="M754" s="15" t="s">
        <v>344</v>
      </c>
      <c r="Q754" s="2">
        <v>351</v>
      </c>
      <c r="R754" s="2"/>
      <c r="S754">
        <v>34.700000000000003</v>
      </c>
      <c r="T754">
        <v>4</v>
      </c>
      <c r="U754">
        <v>105</v>
      </c>
      <c r="V754">
        <v>63</v>
      </c>
      <c r="W754">
        <v>2215</v>
      </c>
      <c r="X754">
        <v>14.9</v>
      </c>
      <c r="Y754">
        <v>81</v>
      </c>
      <c r="Z754">
        <v>1</v>
      </c>
      <c r="AA754">
        <v>0</v>
      </c>
      <c r="AB754">
        <v>0</v>
      </c>
      <c r="AC754" s="15" t="s">
        <v>344</v>
      </c>
    </row>
    <row r="755" spans="1:29" x14ac:dyDescent="0.25">
      <c r="A755" s="15">
        <v>348</v>
      </c>
      <c r="B755" s="2">
        <v>352</v>
      </c>
      <c r="C755">
        <v>34.4</v>
      </c>
      <c r="D755">
        <v>4</v>
      </c>
      <c r="E755">
        <v>98</v>
      </c>
      <c r="F755">
        <v>65</v>
      </c>
      <c r="G755">
        <v>2045</v>
      </c>
      <c r="H755">
        <v>16.2</v>
      </c>
      <c r="I755">
        <v>81</v>
      </c>
      <c r="J755">
        <v>1</v>
      </c>
      <c r="K755">
        <v>0</v>
      </c>
      <c r="L755">
        <v>0</v>
      </c>
      <c r="M755" s="15" t="s">
        <v>344</v>
      </c>
      <c r="Q755" s="2">
        <v>352</v>
      </c>
      <c r="R755" s="2"/>
      <c r="S755">
        <v>34.4</v>
      </c>
      <c r="T755">
        <v>4</v>
      </c>
      <c r="U755">
        <v>98</v>
      </c>
      <c r="V755">
        <v>65</v>
      </c>
      <c r="W755">
        <v>2045</v>
      </c>
      <c r="X755">
        <v>16.2</v>
      </c>
      <c r="Y755">
        <v>81</v>
      </c>
      <c r="Z755">
        <v>1</v>
      </c>
      <c r="AA755">
        <v>0</v>
      </c>
      <c r="AB755">
        <v>0</v>
      </c>
      <c r="AC755" s="15" t="s">
        <v>344</v>
      </c>
    </row>
    <row r="756" spans="1:29" x14ac:dyDescent="0.25">
      <c r="A756" s="15">
        <v>349</v>
      </c>
      <c r="B756" s="2">
        <v>353</v>
      </c>
      <c r="C756">
        <v>29.9</v>
      </c>
      <c r="D756">
        <v>4</v>
      </c>
      <c r="E756">
        <v>98</v>
      </c>
      <c r="F756">
        <v>65</v>
      </c>
      <c r="G756">
        <v>2380</v>
      </c>
      <c r="H756">
        <v>20.7</v>
      </c>
      <c r="I756">
        <v>81</v>
      </c>
      <c r="J756">
        <v>1</v>
      </c>
      <c r="K756">
        <v>0</v>
      </c>
      <c r="L756">
        <v>0</v>
      </c>
      <c r="M756" s="15" t="s">
        <v>344</v>
      </c>
      <c r="Q756" s="2">
        <v>353</v>
      </c>
      <c r="R756" s="2"/>
      <c r="S756">
        <v>29.9</v>
      </c>
      <c r="T756">
        <v>4</v>
      </c>
      <c r="U756">
        <v>98</v>
      </c>
      <c r="V756">
        <v>65</v>
      </c>
      <c r="W756">
        <v>2380</v>
      </c>
      <c r="X756">
        <v>20.7</v>
      </c>
      <c r="Y756">
        <v>81</v>
      </c>
      <c r="Z756">
        <v>1</v>
      </c>
      <c r="AA756">
        <v>0</v>
      </c>
      <c r="AB756">
        <v>0</v>
      </c>
      <c r="AC756" s="15" t="s">
        <v>344</v>
      </c>
    </row>
    <row r="757" spans="1:29" x14ac:dyDescent="0.25">
      <c r="A757" s="15">
        <v>350</v>
      </c>
      <c r="B757" s="2">
        <v>354</v>
      </c>
      <c r="C757">
        <v>33</v>
      </c>
      <c r="D757">
        <v>4</v>
      </c>
      <c r="E757">
        <v>105</v>
      </c>
      <c r="F757">
        <v>74</v>
      </c>
      <c r="G757">
        <v>2190</v>
      </c>
      <c r="H757">
        <v>14.2</v>
      </c>
      <c r="I757">
        <v>81</v>
      </c>
      <c r="J757">
        <v>0</v>
      </c>
      <c r="K757">
        <v>1</v>
      </c>
      <c r="L757">
        <v>0</v>
      </c>
      <c r="M757" s="15" t="s">
        <v>344</v>
      </c>
      <c r="Q757" s="2">
        <v>354</v>
      </c>
      <c r="R757" s="2"/>
      <c r="S757">
        <v>33</v>
      </c>
      <c r="T757">
        <v>4</v>
      </c>
      <c r="U757">
        <v>105</v>
      </c>
      <c r="V757">
        <v>74</v>
      </c>
      <c r="W757">
        <v>2190</v>
      </c>
      <c r="X757">
        <v>14.2</v>
      </c>
      <c r="Y757">
        <v>81</v>
      </c>
      <c r="Z757">
        <v>0</v>
      </c>
      <c r="AA757">
        <v>1</v>
      </c>
      <c r="AB757">
        <v>0</v>
      </c>
      <c r="AC757" s="15" t="s">
        <v>344</v>
      </c>
    </row>
    <row r="758" spans="1:29" x14ac:dyDescent="0.25">
      <c r="A758" s="15">
        <v>351</v>
      </c>
      <c r="B758" s="2">
        <v>356</v>
      </c>
      <c r="C758">
        <v>33.700000000000003</v>
      </c>
      <c r="D758">
        <v>4</v>
      </c>
      <c r="E758">
        <v>107</v>
      </c>
      <c r="F758">
        <v>75</v>
      </c>
      <c r="G758">
        <v>2210</v>
      </c>
      <c r="H758">
        <v>14.4</v>
      </c>
      <c r="I758">
        <v>81</v>
      </c>
      <c r="J758">
        <v>0</v>
      </c>
      <c r="K758">
        <v>0</v>
      </c>
      <c r="L758">
        <v>1</v>
      </c>
      <c r="M758" s="15" t="s">
        <v>344</v>
      </c>
      <c r="Q758" s="2">
        <v>356</v>
      </c>
      <c r="R758" s="2"/>
      <c r="S758">
        <v>33.700000000000003</v>
      </c>
      <c r="T758">
        <v>4</v>
      </c>
      <c r="U758">
        <v>107</v>
      </c>
      <c r="V758">
        <v>75</v>
      </c>
      <c r="W758">
        <v>2210</v>
      </c>
      <c r="X758">
        <v>14.4</v>
      </c>
      <c r="Y758">
        <v>81</v>
      </c>
      <c r="Z758">
        <v>0</v>
      </c>
      <c r="AA758">
        <v>0</v>
      </c>
      <c r="AB758">
        <v>1</v>
      </c>
      <c r="AC758" s="15" t="s">
        <v>344</v>
      </c>
    </row>
    <row r="759" spans="1:29" x14ac:dyDescent="0.25">
      <c r="A759" s="15">
        <v>352</v>
      </c>
      <c r="B759" s="2">
        <v>357</v>
      </c>
      <c r="C759">
        <v>32.4</v>
      </c>
      <c r="D759">
        <v>4</v>
      </c>
      <c r="E759">
        <v>108</v>
      </c>
      <c r="F759">
        <v>75</v>
      </c>
      <c r="G759">
        <v>2350</v>
      </c>
      <c r="H759">
        <v>16.8</v>
      </c>
      <c r="I759">
        <v>81</v>
      </c>
      <c r="J759">
        <v>0</v>
      </c>
      <c r="K759">
        <v>0</v>
      </c>
      <c r="L759">
        <v>1</v>
      </c>
      <c r="M759" s="15" t="s">
        <v>344</v>
      </c>
      <c r="Q759" s="2">
        <v>357</v>
      </c>
      <c r="R759" s="2"/>
      <c r="S759">
        <v>32.4</v>
      </c>
      <c r="T759">
        <v>4</v>
      </c>
      <c r="U759">
        <v>108</v>
      </c>
      <c r="V759">
        <v>75</v>
      </c>
      <c r="W759">
        <v>2350</v>
      </c>
      <c r="X759">
        <v>16.8</v>
      </c>
      <c r="Y759">
        <v>81</v>
      </c>
      <c r="Z759">
        <v>0</v>
      </c>
      <c r="AA759">
        <v>0</v>
      </c>
      <c r="AB759">
        <v>1</v>
      </c>
      <c r="AC759" s="15" t="s">
        <v>344</v>
      </c>
    </row>
    <row r="760" spans="1:29" x14ac:dyDescent="0.25">
      <c r="A760" s="15">
        <v>353</v>
      </c>
      <c r="B760" s="2">
        <v>358</v>
      </c>
      <c r="C760">
        <v>32.9</v>
      </c>
      <c r="D760">
        <v>4</v>
      </c>
      <c r="E760">
        <v>119</v>
      </c>
      <c r="F760">
        <v>100</v>
      </c>
      <c r="G760">
        <v>2615</v>
      </c>
      <c r="H760">
        <v>14.8</v>
      </c>
      <c r="I760">
        <v>81</v>
      </c>
      <c r="J760">
        <v>0</v>
      </c>
      <c r="K760">
        <v>0</v>
      </c>
      <c r="L760">
        <v>1</v>
      </c>
      <c r="M760" s="15" t="s">
        <v>344</v>
      </c>
      <c r="Q760" s="2">
        <v>358</v>
      </c>
      <c r="R760" s="2"/>
      <c r="S760">
        <v>32.9</v>
      </c>
      <c r="T760">
        <v>4</v>
      </c>
      <c r="U760">
        <v>119</v>
      </c>
      <c r="V760">
        <v>100</v>
      </c>
      <c r="W760">
        <v>2615</v>
      </c>
      <c r="X760">
        <v>14.8</v>
      </c>
      <c r="Y760">
        <v>81</v>
      </c>
      <c r="Z760">
        <v>0</v>
      </c>
      <c r="AA760">
        <v>0</v>
      </c>
      <c r="AB760">
        <v>1</v>
      </c>
      <c r="AC760" s="15" t="s">
        <v>344</v>
      </c>
    </row>
    <row r="761" spans="1:29" x14ac:dyDescent="0.25">
      <c r="A761" s="15">
        <v>354</v>
      </c>
      <c r="B761" s="2">
        <v>359</v>
      </c>
      <c r="C761">
        <v>31.6</v>
      </c>
      <c r="D761">
        <v>4</v>
      </c>
      <c r="E761">
        <v>120</v>
      </c>
      <c r="F761">
        <v>74</v>
      </c>
      <c r="G761">
        <v>2635</v>
      </c>
      <c r="H761">
        <v>18.3</v>
      </c>
      <c r="I761">
        <v>81</v>
      </c>
      <c r="J761">
        <v>0</v>
      </c>
      <c r="K761">
        <v>0</v>
      </c>
      <c r="L761">
        <v>1</v>
      </c>
      <c r="M761" s="15" t="s">
        <v>344</v>
      </c>
      <c r="Q761" s="2">
        <v>359</v>
      </c>
      <c r="R761" s="2"/>
      <c r="S761">
        <v>31.6</v>
      </c>
      <c r="T761">
        <v>4</v>
      </c>
      <c r="U761">
        <v>120</v>
      </c>
      <c r="V761">
        <v>74</v>
      </c>
      <c r="W761">
        <v>2635</v>
      </c>
      <c r="X761">
        <v>18.3</v>
      </c>
      <c r="Y761">
        <v>81</v>
      </c>
      <c r="Z761">
        <v>0</v>
      </c>
      <c r="AA761">
        <v>0</v>
      </c>
      <c r="AB761">
        <v>1</v>
      </c>
      <c r="AC761" s="15" t="s">
        <v>344</v>
      </c>
    </row>
    <row r="762" spans="1:29" x14ac:dyDescent="0.25">
      <c r="A762" s="15">
        <v>355</v>
      </c>
      <c r="B762" s="2">
        <v>360</v>
      </c>
      <c r="C762">
        <v>28.1</v>
      </c>
      <c r="D762">
        <v>4</v>
      </c>
      <c r="E762">
        <v>141</v>
      </c>
      <c r="F762">
        <v>80</v>
      </c>
      <c r="G762">
        <v>3230</v>
      </c>
      <c r="H762">
        <v>20.399999999999999</v>
      </c>
      <c r="I762">
        <v>81</v>
      </c>
      <c r="J762">
        <v>0</v>
      </c>
      <c r="K762">
        <v>1</v>
      </c>
      <c r="L762">
        <v>0</v>
      </c>
      <c r="M762" s="15" t="s">
        <v>344</v>
      </c>
      <c r="Q762" s="2">
        <v>360</v>
      </c>
      <c r="R762" s="2"/>
      <c r="S762">
        <v>28.1</v>
      </c>
      <c r="T762">
        <v>4</v>
      </c>
      <c r="U762">
        <v>141</v>
      </c>
      <c r="V762">
        <v>80</v>
      </c>
      <c r="W762">
        <v>3230</v>
      </c>
      <c r="X762">
        <v>20.399999999999999</v>
      </c>
      <c r="Y762">
        <v>81</v>
      </c>
      <c r="Z762">
        <v>0</v>
      </c>
      <c r="AA762">
        <v>1</v>
      </c>
      <c r="AB762">
        <v>0</v>
      </c>
      <c r="AC762" s="15" t="s">
        <v>344</v>
      </c>
    </row>
    <row r="763" spans="1:29" x14ac:dyDescent="0.25">
      <c r="A763" s="15">
        <v>356</v>
      </c>
      <c r="B763" s="2">
        <v>361</v>
      </c>
      <c r="C763">
        <v>30.7</v>
      </c>
      <c r="D763">
        <v>6</v>
      </c>
      <c r="E763">
        <v>145</v>
      </c>
      <c r="F763">
        <v>76</v>
      </c>
      <c r="G763">
        <v>3160</v>
      </c>
      <c r="H763">
        <v>19.600000000000001</v>
      </c>
      <c r="I763">
        <v>81</v>
      </c>
      <c r="J763">
        <v>0</v>
      </c>
      <c r="K763">
        <v>1</v>
      </c>
      <c r="L763">
        <v>0</v>
      </c>
      <c r="M763" s="15" t="s">
        <v>344</v>
      </c>
      <c r="Q763" s="2">
        <v>361</v>
      </c>
      <c r="R763" s="2"/>
      <c r="S763">
        <v>30.7</v>
      </c>
      <c r="T763">
        <v>6</v>
      </c>
      <c r="U763">
        <v>145</v>
      </c>
      <c r="V763">
        <v>76</v>
      </c>
      <c r="W763">
        <v>3160</v>
      </c>
      <c r="X763">
        <v>19.600000000000001</v>
      </c>
      <c r="Y763">
        <v>81</v>
      </c>
      <c r="Z763">
        <v>0</v>
      </c>
      <c r="AA763">
        <v>1</v>
      </c>
      <c r="AB763">
        <v>0</v>
      </c>
      <c r="AC763" s="15" t="s">
        <v>344</v>
      </c>
    </row>
    <row r="764" spans="1:29" x14ac:dyDescent="0.25">
      <c r="A764" s="15">
        <v>357</v>
      </c>
      <c r="B764" s="2">
        <v>362</v>
      </c>
      <c r="C764">
        <v>25.4</v>
      </c>
      <c r="D764">
        <v>6</v>
      </c>
      <c r="E764">
        <v>168</v>
      </c>
      <c r="F764">
        <v>116</v>
      </c>
      <c r="G764">
        <v>2900</v>
      </c>
      <c r="H764">
        <v>12.6</v>
      </c>
      <c r="I764">
        <v>81</v>
      </c>
      <c r="J764">
        <v>0</v>
      </c>
      <c r="K764">
        <v>0</v>
      </c>
      <c r="L764">
        <v>1</v>
      </c>
      <c r="M764" s="15" t="s">
        <v>344</v>
      </c>
      <c r="Q764" s="2">
        <v>362</v>
      </c>
      <c r="R764" s="2"/>
      <c r="S764">
        <v>25.4</v>
      </c>
      <c r="T764">
        <v>6</v>
      </c>
      <c r="U764">
        <v>168</v>
      </c>
      <c r="V764">
        <v>116</v>
      </c>
      <c r="W764">
        <v>2900</v>
      </c>
      <c r="X764">
        <v>12.6</v>
      </c>
      <c r="Y764">
        <v>81</v>
      </c>
      <c r="Z764">
        <v>0</v>
      </c>
      <c r="AA764">
        <v>0</v>
      </c>
      <c r="AB764">
        <v>1</v>
      </c>
      <c r="AC764" s="15" t="s">
        <v>344</v>
      </c>
    </row>
    <row r="765" spans="1:29" x14ac:dyDescent="0.25">
      <c r="A765" s="15">
        <v>358</v>
      </c>
      <c r="B765" s="2">
        <v>363</v>
      </c>
      <c r="C765">
        <v>24.2</v>
      </c>
      <c r="D765">
        <v>6</v>
      </c>
      <c r="E765">
        <v>146</v>
      </c>
      <c r="F765">
        <v>120</v>
      </c>
      <c r="G765">
        <v>2930</v>
      </c>
      <c r="H765">
        <v>13.8</v>
      </c>
      <c r="I765">
        <v>81</v>
      </c>
      <c r="J765">
        <v>0</v>
      </c>
      <c r="K765">
        <v>0</v>
      </c>
      <c r="L765">
        <v>1</v>
      </c>
      <c r="M765" s="15" t="s">
        <v>344</v>
      </c>
      <c r="Q765" s="2">
        <v>363</v>
      </c>
      <c r="R765" s="2"/>
      <c r="S765">
        <v>24.2</v>
      </c>
      <c r="T765">
        <v>6</v>
      </c>
      <c r="U765">
        <v>146</v>
      </c>
      <c r="V765">
        <v>120</v>
      </c>
      <c r="W765">
        <v>2930</v>
      </c>
      <c r="X765">
        <v>13.8</v>
      </c>
      <c r="Y765">
        <v>81</v>
      </c>
      <c r="Z765">
        <v>0</v>
      </c>
      <c r="AA765">
        <v>0</v>
      </c>
      <c r="AB765">
        <v>1</v>
      </c>
      <c r="AC765" s="15" t="s">
        <v>344</v>
      </c>
    </row>
    <row r="766" spans="1:29" x14ac:dyDescent="0.25">
      <c r="A766" s="15">
        <v>359</v>
      </c>
      <c r="B766" s="2">
        <v>364</v>
      </c>
      <c r="C766">
        <v>22.4</v>
      </c>
      <c r="D766">
        <v>6</v>
      </c>
      <c r="E766">
        <v>231</v>
      </c>
      <c r="F766">
        <v>110</v>
      </c>
      <c r="G766">
        <v>3415</v>
      </c>
      <c r="H766">
        <v>15.8</v>
      </c>
      <c r="I766">
        <v>81</v>
      </c>
      <c r="J766">
        <v>1</v>
      </c>
      <c r="K766">
        <v>0</v>
      </c>
      <c r="L766">
        <v>0</v>
      </c>
      <c r="M766" s="15" t="s">
        <v>344</v>
      </c>
      <c r="Q766" s="2">
        <v>364</v>
      </c>
      <c r="R766" s="2"/>
      <c r="S766">
        <v>22.4</v>
      </c>
      <c r="T766">
        <v>6</v>
      </c>
      <c r="U766">
        <v>231</v>
      </c>
      <c r="V766">
        <v>110</v>
      </c>
      <c r="W766">
        <v>3415</v>
      </c>
      <c r="X766">
        <v>15.8</v>
      </c>
      <c r="Y766">
        <v>81</v>
      </c>
      <c r="Z766">
        <v>1</v>
      </c>
      <c r="AA766">
        <v>0</v>
      </c>
      <c r="AB766">
        <v>0</v>
      </c>
      <c r="AC766" s="15" t="s">
        <v>344</v>
      </c>
    </row>
    <row r="767" spans="1:29" x14ac:dyDescent="0.25">
      <c r="A767" s="15">
        <v>360</v>
      </c>
      <c r="B767" s="2">
        <v>365</v>
      </c>
      <c r="C767">
        <v>26.6</v>
      </c>
      <c r="D767">
        <v>8</v>
      </c>
      <c r="E767">
        <v>350</v>
      </c>
      <c r="F767">
        <v>105</v>
      </c>
      <c r="G767">
        <v>3725</v>
      </c>
      <c r="H767">
        <v>19</v>
      </c>
      <c r="I767">
        <v>81</v>
      </c>
      <c r="J767">
        <v>1</v>
      </c>
      <c r="K767">
        <v>0</v>
      </c>
      <c r="L767">
        <v>0</v>
      </c>
      <c r="M767" s="15" t="s">
        <v>344</v>
      </c>
      <c r="Q767" s="2">
        <v>365</v>
      </c>
      <c r="R767" s="2"/>
      <c r="S767">
        <v>26.6</v>
      </c>
      <c r="T767">
        <v>8</v>
      </c>
      <c r="U767">
        <v>350</v>
      </c>
      <c r="V767">
        <v>105</v>
      </c>
      <c r="W767">
        <v>3725</v>
      </c>
      <c r="X767">
        <v>19</v>
      </c>
      <c r="Y767">
        <v>81</v>
      </c>
      <c r="Z767">
        <v>1</v>
      </c>
      <c r="AA767">
        <v>0</v>
      </c>
      <c r="AB767">
        <v>0</v>
      </c>
      <c r="AC767" s="15" t="s">
        <v>344</v>
      </c>
    </row>
    <row r="768" spans="1:29" x14ac:dyDescent="0.25">
      <c r="A768" s="15">
        <v>361</v>
      </c>
      <c r="B768" s="2">
        <v>366</v>
      </c>
      <c r="C768">
        <v>20.2</v>
      </c>
      <c r="D768">
        <v>6</v>
      </c>
      <c r="E768">
        <v>200</v>
      </c>
      <c r="F768">
        <v>88</v>
      </c>
      <c r="G768">
        <v>3060</v>
      </c>
      <c r="H768">
        <v>17.100000000000001</v>
      </c>
      <c r="I768">
        <v>81</v>
      </c>
      <c r="J768">
        <v>1</v>
      </c>
      <c r="K768">
        <v>0</v>
      </c>
      <c r="L768">
        <v>0</v>
      </c>
      <c r="M768" s="15" t="s">
        <v>344</v>
      </c>
      <c r="Q768" s="2">
        <v>366</v>
      </c>
      <c r="R768" s="2"/>
      <c r="S768">
        <v>20.2</v>
      </c>
      <c r="T768">
        <v>6</v>
      </c>
      <c r="U768">
        <v>200</v>
      </c>
      <c r="V768">
        <v>88</v>
      </c>
      <c r="W768">
        <v>3060</v>
      </c>
      <c r="X768">
        <v>17.100000000000001</v>
      </c>
      <c r="Y768">
        <v>81</v>
      </c>
      <c r="Z768">
        <v>1</v>
      </c>
      <c r="AA768">
        <v>0</v>
      </c>
      <c r="AB768">
        <v>0</v>
      </c>
      <c r="AC768" s="15" t="s">
        <v>344</v>
      </c>
    </row>
    <row r="769" spans="1:29" x14ac:dyDescent="0.25">
      <c r="A769" s="15">
        <v>362</v>
      </c>
      <c r="B769" s="2">
        <v>367</v>
      </c>
      <c r="C769">
        <v>17.600000000000001</v>
      </c>
      <c r="D769">
        <v>6</v>
      </c>
      <c r="E769">
        <v>225</v>
      </c>
      <c r="F769">
        <v>85</v>
      </c>
      <c r="G769">
        <v>3465</v>
      </c>
      <c r="H769">
        <v>16.600000000000001</v>
      </c>
      <c r="I769">
        <v>81</v>
      </c>
      <c r="J769">
        <v>1</v>
      </c>
      <c r="K769">
        <v>0</v>
      </c>
      <c r="L769">
        <v>0</v>
      </c>
      <c r="M769" s="15" t="s">
        <v>344</v>
      </c>
      <c r="Q769" s="2">
        <v>367</v>
      </c>
      <c r="R769" s="2"/>
      <c r="S769">
        <v>17.600000000000001</v>
      </c>
      <c r="T769">
        <v>6</v>
      </c>
      <c r="U769">
        <v>225</v>
      </c>
      <c r="V769">
        <v>85</v>
      </c>
      <c r="W769">
        <v>3465</v>
      </c>
      <c r="X769">
        <v>16.600000000000001</v>
      </c>
      <c r="Y769">
        <v>81</v>
      </c>
      <c r="Z769">
        <v>1</v>
      </c>
      <c r="AA769">
        <v>0</v>
      </c>
      <c r="AB769">
        <v>0</v>
      </c>
      <c r="AC769" s="15" t="s">
        <v>344</v>
      </c>
    </row>
    <row r="770" spans="1:29" x14ac:dyDescent="0.25">
      <c r="A770" s="15">
        <v>363</v>
      </c>
      <c r="B770" s="2">
        <v>368</v>
      </c>
      <c r="C770">
        <v>28</v>
      </c>
      <c r="D770">
        <v>4</v>
      </c>
      <c r="E770">
        <v>112</v>
      </c>
      <c r="F770">
        <v>88</v>
      </c>
      <c r="G770">
        <v>2605</v>
      </c>
      <c r="H770">
        <v>19.600000000000001</v>
      </c>
      <c r="I770">
        <v>82</v>
      </c>
      <c r="J770">
        <v>1</v>
      </c>
      <c r="K770">
        <v>0</v>
      </c>
      <c r="L770">
        <v>0</v>
      </c>
      <c r="M770" s="15" t="s">
        <v>344</v>
      </c>
      <c r="Q770" s="2">
        <v>368</v>
      </c>
      <c r="R770" s="2"/>
      <c r="S770">
        <v>28</v>
      </c>
      <c r="T770">
        <v>4</v>
      </c>
      <c r="U770">
        <v>112</v>
      </c>
      <c r="V770">
        <v>88</v>
      </c>
      <c r="W770">
        <v>2605</v>
      </c>
      <c r="X770">
        <v>19.600000000000001</v>
      </c>
      <c r="Y770">
        <v>82</v>
      </c>
      <c r="Z770">
        <v>1</v>
      </c>
      <c r="AA770">
        <v>0</v>
      </c>
      <c r="AB770">
        <v>0</v>
      </c>
      <c r="AC770" s="15" t="s">
        <v>344</v>
      </c>
    </row>
    <row r="771" spans="1:29" x14ac:dyDescent="0.25">
      <c r="A771" s="15">
        <v>364</v>
      </c>
      <c r="B771" s="2">
        <v>369</v>
      </c>
      <c r="C771">
        <v>27</v>
      </c>
      <c r="D771">
        <v>4</v>
      </c>
      <c r="E771">
        <v>112</v>
      </c>
      <c r="F771">
        <v>88</v>
      </c>
      <c r="G771">
        <v>2640</v>
      </c>
      <c r="H771">
        <v>18.600000000000001</v>
      </c>
      <c r="I771">
        <v>82</v>
      </c>
      <c r="J771">
        <v>1</v>
      </c>
      <c r="K771">
        <v>0</v>
      </c>
      <c r="L771">
        <v>0</v>
      </c>
      <c r="M771" s="15" t="s">
        <v>344</v>
      </c>
      <c r="Q771" s="2">
        <v>369</v>
      </c>
      <c r="R771" s="2"/>
      <c r="S771">
        <v>27</v>
      </c>
      <c r="T771">
        <v>4</v>
      </c>
      <c r="U771">
        <v>112</v>
      </c>
      <c r="V771">
        <v>88</v>
      </c>
      <c r="W771">
        <v>2640</v>
      </c>
      <c r="X771">
        <v>18.600000000000001</v>
      </c>
      <c r="Y771">
        <v>82</v>
      </c>
      <c r="Z771">
        <v>1</v>
      </c>
      <c r="AA771">
        <v>0</v>
      </c>
      <c r="AB771">
        <v>0</v>
      </c>
      <c r="AC771" s="15" t="s">
        <v>344</v>
      </c>
    </row>
    <row r="772" spans="1:29" x14ac:dyDescent="0.25">
      <c r="A772" s="15">
        <v>365</v>
      </c>
      <c r="B772" s="2">
        <v>370</v>
      </c>
      <c r="C772">
        <v>34</v>
      </c>
      <c r="D772">
        <v>4</v>
      </c>
      <c r="E772">
        <v>112</v>
      </c>
      <c r="F772">
        <v>88</v>
      </c>
      <c r="G772">
        <v>2395</v>
      </c>
      <c r="H772">
        <v>18</v>
      </c>
      <c r="I772">
        <v>82</v>
      </c>
      <c r="J772">
        <v>1</v>
      </c>
      <c r="K772">
        <v>0</v>
      </c>
      <c r="L772">
        <v>0</v>
      </c>
      <c r="M772" s="15" t="s">
        <v>344</v>
      </c>
      <c r="Q772" s="2">
        <v>370</v>
      </c>
      <c r="R772" s="2"/>
      <c r="S772">
        <v>34</v>
      </c>
      <c r="T772">
        <v>4</v>
      </c>
      <c r="U772">
        <v>112</v>
      </c>
      <c r="V772">
        <v>88</v>
      </c>
      <c r="W772">
        <v>2395</v>
      </c>
      <c r="X772">
        <v>18</v>
      </c>
      <c r="Y772">
        <v>82</v>
      </c>
      <c r="Z772">
        <v>1</v>
      </c>
      <c r="AA772">
        <v>0</v>
      </c>
      <c r="AB772">
        <v>0</v>
      </c>
      <c r="AC772" s="15" t="s">
        <v>344</v>
      </c>
    </row>
    <row r="773" spans="1:29" x14ac:dyDescent="0.25">
      <c r="A773" s="15">
        <v>366</v>
      </c>
      <c r="B773" s="2">
        <v>371</v>
      </c>
      <c r="C773">
        <v>31</v>
      </c>
      <c r="D773">
        <v>4</v>
      </c>
      <c r="E773">
        <v>112</v>
      </c>
      <c r="F773">
        <v>85</v>
      </c>
      <c r="G773">
        <v>2575</v>
      </c>
      <c r="H773">
        <v>16.2</v>
      </c>
      <c r="I773">
        <v>82</v>
      </c>
      <c r="J773">
        <v>1</v>
      </c>
      <c r="K773">
        <v>0</v>
      </c>
      <c r="L773">
        <v>0</v>
      </c>
      <c r="M773" s="15" t="s">
        <v>344</v>
      </c>
      <c r="Q773" s="2">
        <v>371</v>
      </c>
      <c r="R773" s="2"/>
      <c r="S773">
        <v>31</v>
      </c>
      <c r="T773">
        <v>4</v>
      </c>
      <c r="U773">
        <v>112</v>
      </c>
      <c r="V773">
        <v>85</v>
      </c>
      <c r="W773">
        <v>2575</v>
      </c>
      <c r="X773">
        <v>16.2</v>
      </c>
      <c r="Y773">
        <v>82</v>
      </c>
      <c r="Z773">
        <v>1</v>
      </c>
      <c r="AA773">
        <v>0</v>
      </c>
      <c r="AB773">
        <v>0</v>
      </c>
      <c r="AC773" s="15" t="s">
        <v>344</v>
      </c>
    </row>
    <row r="774" spans="1:29" x14ac:dyDescent="0.25">
      <c r="A774" s="15">
        <v>367</v>
      </c>
      <c r="B774" s="2">
        <v>372</v>
      </c>
      <c r="C774">
        <v>29</v>
      </c>
      <c r="D774">
        <v>4</v>
      </c>
      <c r="E774">
        <v>135</v>
      </c>
      <c r="F774">
        <v>84</v>
      </c>
      <c r="G774">
        <v>2525</v>
      </c>
      <c r="H774">
        <v>16</v>
      </c>
      <c r="I774">
        <v>82</v>
      </c>
      <c r="J774">
        <v>1</v>
      </c>
      <c r="K774">
        <v>0</v>
      </c>
      <c r="L774">
        <v>0</v>
      </c>
      <c r="M774" s="15" t="s">
        <v>344</v>
      </c>
      <c r="Q774" s="2">
        <v>372</v>
      </c>
      <c r="R774" s="2"/>
      <c r="S774">
        <v>29</v>
      </c>
      <c r="T774">
        <v>4</v>
      </c>
      <c r="U774">
        <v>135</v>
      </c>
      <c r="V774">
        <v>84</v>
      </c>
      <c r="W774">
        <v>2525</v>
      </c>
      <c r="X774">
        <v>16</v>
      </c>
      <c r="Y774">
        <v>82</v>
      </c>
      <c r="Z774">
        <v>1</v>
      </c>
      <c r="AA774">
        <v>0</v>
      </c>
      <c r="AB774">
        <v>0</v>
      </c>
      <c r="AC774" s="15" t="s">
        <v>344</v>
      </c>
    </row>
    <row r="775" spans="1:29" x14ac:dyDescent="0.25">
      <c r="A775" s="15">
        <v>368</v>
      </c>
      <c r="B775" s="2">
        <v>373</v>
      </c>
      <c r="C775">
        <v>27</v>
      </c>
      <c r="D775">
        <v>4</v>
      </c>
      <c r="E775">
        <v>151</v>
      </c>
      <c r="F775">
        <v>90</v>
      </c>
      <c r="G775">
        <v>2735</v>
      </c>
      <c r="H775">
        <v>18</v>
      </c>
      <c r="I775">
        <v>82</v>
      </c>
      <c r="J775">
        <v>1</v>
      </c>
      <c r="K775">
        <v>0</v>
      </c>
      <c r="L775">
        <v>0</v>
      </c>
      <c r="M775" s="15" t="s">
        <v>344</v>
      </c>
      <c r="Q775" s="2">
        <v>373</v>
      </c>
      <c r="R775" s="2"/>
      <c r="S775">
        <v>27</v>
      </c>
      <c r="T775">
        <v>4</v>
      </c>
      <c r="U775">
        <v>151</v>
      </c>
      <c r="V775">
        <v>90</v>
      </c>
      <c r="W775">
        <v>2735</v>
      </c>
      <c r="X775">
        <v>18</v>
      </c>
      <c r="Y775">
        <v>82</v>
      </c>
      <c r="Z775">
        <v>1</v>
      </c>
      <c r="AA775">
        <v>0</v>
      </c>
      <c r="AB775">
        <v>0</v>
      </c>
      <c r="AC775" s="15" t="s">
        <v>344</v>
      </c>
    </row>
    <row r="776" spans="1:29" x14ac:dyDescent="0.25">
      <c r="A776" s="15">
        <v>369</v>
      </c>
      <c r="B776" s="2">
        <v>374</v>
      </c>
      <c r="C776">
        <v>24</v>
      </c>
      <c r="D776">
        <v>4</v>
      </c>
      <c r="E776">
        <v>140</v>
      </c>
      <c r="F776">
        <v>92</v>
      </c>
      <c r="G776">
        <v>2865</v>
      </c>
      <c r="H776">
        <v>16.399999999999999</v>
      </c>
      <c r="I776">
        <v>82</v>
      </c>
      <c r="J776">
        <v>1</v>
      </c>
      <c r="K776">
        <v>0</v>
      </c>
      <c r="L776">
        <v>0</v>
      </c>
      <c r="M776" s="15" t="s">
        <v>344</v>
      </c>
      <c r="Q776" s="2">
        <v>374</v>
      </c>
      <c r="R776" s="2"/>
      <c r="S776">
        <v>24</v>
      </c>
      <c r="T776">
        <v>4</v>
      </c>
      <c r="U776">
        <v>140</v>
      </c>
      <c r="V776">
        <v>92</v>
      </c>
      <c r="W776">
        <v>2865</v>
      </c>
      <c r="X776">
        <v>16.399999999999999</v>
      </c>
      <c r="Y776">
        <v>82</v>
      </c>
      <c r="Z776">
        <v>1</v>
      </c>
      <c r="AA776">
        <v>0</v>
      </c>
      <c r="AB776">
        <v>0</v>
      </c>
      <c r="AC776" s="15" t="s">
        <v>344</v>
      </c>
    </row>
    <row r="777" spans="1:29" x14ac:dyDescent="0.25">
      <c r="A777" s="15">
        <v>370</v>
      </c>
      <c r="B777" s="2">
        <v>376</v>
      </c>
      <c r="C777">
        <v>36</v>
      </c>
      <c r="D777">
        <v>4</v>
      </c>
      <c r="E777">
        <v>105</v>
      </c>
      <c r="F777">
        <v>74</v>
      </c>
      <c r="G777">
        <v>1980</v>
      </c>
      <c r="H777">
        <v>15.3</v>
      </c>
      <c r="I777">
        <v>82</v>
      </c>
      <c r="J777">
        <v>0</v>
      </c>
      <c r="K777">
        <v>1</v>
      </c>
      <c r="L777">
        <v>0</v>
      </c>
      <c r="M777" s="15" t="s">
        <v>344</v>
      </c>
      <c r="Q777" s="2">
        <v>376</v>
      </c>
      <c r="R777" s="2"/>
      <c r="S777">
        <v>36</v>
      </c>
      <c r="T777">
        <v>4</v>
      </c>
      <c r="U777">
        <v>105</v>
      </c>
      <c r="V777">
        <v>74</v>
      </c>
      <c r="W777">
        <v>1980</v>
      </c>
      <c r="X777">
        <v>15.3</v>
      </c>
      <c r="Y777">
        <v>82</v>
      </c>
      <c r="Z777">
        <v>0</v>
      </c>
      <c r="AA777">
        <v>1</v>
      </c>
      <c r="AB777">
        <v>0</v>
      </c>
      <c r="AC777" s="15" t="s">
        <v>344</v>
      </c>
    </row>
    <row r="778" spans="1:29" x14ac:dyDescent="0.25">
      <c r="A778" s="15">
        <v>371</v>
      </c>
      <c r="B778" s="2">
        <v>377</v>
      </c>
      <c r="C778">
        <v>37</v>
      </c>
      <c r="D778">
        <v>4</v>
      </c>
      <c r="E778">
        <v>91</v>
      </c>
      <c r="F778">
        <v>68</v>
      </c>
      <c r="G778">
        <v>2025</v>
      </c>
      <c r="H778">
        <v>18.2</v>
      </c>
      <c r="I778">
        <v>82</v>
      </c>
      <c r="J778">
        <v>0</v>
      </c>
      <c r="K778">
        <v>0</v>
      </c>
      <c r="L778">
        <v>1</v>
      </c>
      <c r="M778" s="15" t="s">
        <v>344</v>
      </c>
      <c r="Q778" s="2">
        <v>377</v>
      </c>
      <c r="R778" s="2"/>
      <c r="S778">
        <v>37</v>
      </c>
      <c r="T778">
        <v>4</v>
      </c>
      <c r="U778">
        <v>91</v>
      </c>
      <c r="V778">
        <v>68</v>
      </c>
      <c r="W778">
        <v>2025</v>
      </c>
      <c r="X778">
        <v>18.2</v>
      </c>
      <c r="Y778">
        <v>82</v>
      </c>
      <c r="Z778">
        <v>0</v>
      </c>
      <c r="AA778">
        <v>0</v>
      </c>
      <c r="AB778">
        <v>1</v>
      </c>
      <c r="AC778" s="15" t="s">
        <v>344</v>
      </c>
    </row>
    <row r="779" spans="1:29" x14ac:dyDescent="0.25">
      <c r="A779" s="15">
        <v>372</v>
      </c>
      <c r="B779" s="2">
        <v>378</v>
      </c>
      <c r="C779">
        <v>31</v>
      </c>
      <c r="D779">
        <v>4</v>
      </c>
      <c r="E779">
        <v>91</v>
      </c>
      <c r="F779">
        <v>68</v>
      </c>
      <c r="G779">
        <v>1970</v>
      </c>
      <c r="H779">
        <v>17.600000000000001</v>
      </c>
      <c r="I779">
        <v>82</v>
      </c>
      <c r="J779">
        <v>0</v>
      </c>
      <c r="K779">
        <v>0</v>
      </c>
      <c r="L779">
        <v>1</v>
      </c>
      <c r="M779" s="15" t="s">
        <v>344</v>
      </c>
      <c r="Q779" s="2">
        <v>378</v>
      </c>
      <c r="R779" s="2"/>
      <c r="S779">
        <v>31</v>
      </c>
      <c r="T779">
        <v>4</v>
      </c>
      <c r="U779">
        <v>91</v>
      </c>
      <c r="V779">
        <v>68</v>
      </c>
      <c r="W779">
        <v>1970</v>
      </c>
      <c r="X779">
        <v>17.600000000000001</v>
      </c>
      <c r="Y779">
        <v>82</v>
      </c>
      <c r="Z779">
        <v>0</v>
      </c>
      <c r="AA779">
        <v>0</v>
      </c>
      <c r="AB779">
        <v>1</v>
      </c>
      <c r="AC779" s="15" t="s">
        <v>344</v>
      </c>
    </row>
    <row r="780" spans="1:29" x14ac:dyDescent="0.25">
      <c r="A780" s="15">
        <v>373</v>
      </c>
      <c r="B780" s="2">
        <v>379</v>
      </c>
      <c r="C780">
        <v>38</v>
      </c>
      <c r="D780">
        <v>4</v>
      </c>
      <c r="E780">
        <v>105</v>
      </c>
      <c r="F780">
        <v>63</v>
      </c>
      <c r="G780">
        <v>2125</v>
      </c>
      <c r="H780">
        <v>14.7</v>
      </c>
      <c r="I780">
        <v>82</v>
      </c>
      <c r="J780">
        <v>1</v>
      </c>
      <c r="K780">
        <v>0</v>
      </c>
      <c r="L780">
        <v>0</v>
      </c>
      <c r="M780" s="15" t="s">
        <v>344</v>
      </c>
      <c r="Q780" s="2">
        <v>379</v>
      </c>
      <c r="R780" s="2"/>
      <c r="S780">
        <v>38</v>
      </c>
      <c r="T780">
        <v>4</v>
      </c>
      <c r="U780">
        <v>105</v>
      </c>
      <c r="V780">
        <v>63</v>
      </c>
      <c r="W780">
        <v>2125</v>
      </c>
      <c r="X780">
        <v>14.7</v>
      </c>
      <c r="Y780">
        <v>82</v>
      </c>
      <c r="Z780">
        <v>1</v>
      </c>
      <c r="AA780">
        <v>0</v>
      </c>
      <c r="AB780">
        <v>0</v>
      </c>
      <c r="AC780" s="15" t="s">
        <v>344</v>
      </c>
    </row>
    <row r="781" spans="1:29" x14ac:dyDescent="0.25">
      <c r="A781" s="15">
        <v>374</v>
      </c>
      <c r="B781" s="2">
        <v>380</v>
      </c>
      <c r="C781">
        <v>36</v>
      </c>
      <c r="D781">
        <v>4</v>
      </c>
      <c r="E781">
        <v>98</v>
      </c>
      <c r="F781">
        <v>70</v>
      </c>
      <c r="G781">
        <v>2125</v>
      </c>
      <c r="H781">
        <v>17.3</v>
      </c>
      <c r="I781">
        <v>82</v>
      </c>
      <c r="J781">
        <v>1</v>
      </c>
      <c r="K781">
        <v>0</v>
      </c>
      <c r="L781">
        <v>0</v>
      </c>
      <c r="M781" s="15" t="s">
        <v>344</v>
      </c>
      <c r="Q781" s="2">
        <v>380</v>
      </c>
      <c r="R781" s="2"/>
      <c r="S781">
        <v>36</v>
      </c>
      <c r="T781">
        <v>4</v>
      </c>
      <c r="U781">
        <v>98</v>
      </c>
      <c r="V781">
        <v>70</v>
      </c>
      <c r="W781">
        <v>2125</v>
      </c>
      <c r="X781">
        <v>17.3</v>
      </c>
      <c r="Y781">
        <v>82</v>
      </c>
      <c r="Z781">
        <v>1</v>
      </c>
      <c r="AA781">
        <v>0</v>
      </c>
      <c r="AB781">
        <v>0</v>
      </c>
      <c r="AC781" s="15" t="s">
        <v>344</v>
      </c>
    </row>
    <row r="782" spans="1:29" x14ac:dyDescent="0.25">
      <c r="A782" s="15">
        <v>375</v>
      </c>
      <c r="B782" s="2">
        <v>381</v>
      </c>
      <c r="C782">
        <v>36</v>
      </c>
      <c r="D782">
        <v>4</v>
      </c>
      <c r="E782">
        <v>120</v>
      </c>
      <c r="F782">
        <v>88</v>
      </c>
      <c r="G782">
        <v>2160</v>
      </c>
      <c r="H782">
        <v>14.5</v>
      </c>
      <c r="I782">
        <v>82</v>
      </c>
      <c r="J782">
        <v>0</v>
      </c>
      <c r="K782">
        <v>0</v>
      </c>
      <c r="L782">
        <v>1</v>
      </c>
      <c r="M782" s="15" t="s">
        <v>344</v>
      </c>
      <c r="Q782" s="2">
        <v>381</v>
      </c>
      <c r="R782" s="2"/>
      <c r="S782">
        <v>36</v>
      </c>
      <c r="T782">
        <v>4</v>
      </c>
      <c r="U782">
        <v>120</v>
      </c>
      <c r="V782">
        <v>88</v>
      </c>
      <c r="W782">
        <v>2160</v>
      </c>
      <c r="X782">
        <v>14.5</v>
      </c>
      <c r="Y782">
        <v>82</v>
      </c>
      <c r="Z782">
        <v>0</v>
      </c>
      <c r="AA782">
        <v>0</v>
      </c>
      <c r="AB782">
        <v>1</v>
      </c>
      <c r="AC782" s="15" t="s">
        <v>344</v>
      </c>
    </row>
    <row r="783" spans="1:29" x14ac:dyDescent="0.25">
      <c r="A783" s="15">
        <v>376</v>
      </c>
      <c r="B783" s="2">
        <v>382</v>
      </c>
      <c r="C783">
        <v>36</v>
      </c>
      <c r="D783">
        <v>4</v>
      </c>
      <c r="E783">
        <v>107</v>
      </c>
      <c r="F783">
        <v>75</v>
      </c>
      <c r="G783">
        <v>2205</v>
      </c>
      <c r="H783">
        <v>14.5</v>
      </c>
      <c r="I783">
        <v>82</v>
      </c>
      <c r="J783">
        <v>0</v>
      </c>
      <c r="K783">
        <v>0</v>
      </c>
      <c r="L783">
        <v>1</v>
      </c>
      <c r="M783" s="15" t="s">
        <v>344</v>
      </c>
      <c r="Q783" s="2">
        <v>382</v>
      </c>
      <c r="R783" s="2"/>
      <c r="S783">
        <v>36</v>
      </c>
      <c r="T783">
        <v>4</v>
      </c>
      <c r="U783">
        <v>107</v>
      </c>
      <c r="V783">
        <v>75</v>
      </c>
      <c r="W783">
        <v>2205</v>
      </c>
      <c r="X783">
        <v>14.5</v>
      </c>
      <c r="Y783">
        <v>82</v>
      </c>
      <c r="Z783">
        <v>0</v>
      </c>
      <c r="AA783">
        <v>0</v>
      </c>
      <c r="AB783">
        <v>1</v>
      </c>
      <c r="AC783" s="15" t="s">
        <v>344</v>
      </c>
    </row>
    <row r="784" spans="1:29" x14ac:dyDescent="0.25">
      <c r="A784" s="15">
        <v>377</v>
      </c>
      <c r="B784" s="2">
        <v>383</v>
      </c>
      <c r="C784">
        <v>34</v>
      </c>
      <c r="D784">
        <v>4</v>
      </c>
      <c r="E784">
        <v>108</v>
      </c>
      <c r="F784">
        <v>70</v>
      </c>
      <c r="G784">
        <v>2245</v>
      </c>
      <c r="H784">
        <v>16.899999999999999</v>
      </c>
      <c r="I784">
        <v>82</v>
      </c>
      <c r="J784">
        <v>0</v>
      </c>
      <c r="K784">
        <v>0</v>
      </c>
      <c r="L784">
        <v>1</v>
      </c>
      <c r="M784" s="15" t="s">
        <v>344</v>
      </c>
      <c r="Q784" s="2">
        <v>383</v>
      </c>
      <c r="R784" s="2"/>
      <c r="S784">
        <v>34</v>
      </c>
      <c r="T784">
        <v>4</v>
      </c>
      <c r="U784">
        <v>108</v>
      </c>
      <c r="V784">
        <v>70</v>
      </c>
      <c r="W784">
        <v>2245</v>
      </c>
      <c r="X784">
        <v>16.899999999999999</v>
      </c>
      <c r="Y784">
        <v>82</v>
      </c>
      <c r="Z784">
        <v>0</v>
      </c>
      <c r="AA784">
        <v>0</v>
      </c>
      <c r="AB784">
        <v>1</v>
      </c>
      <c r="AC784" s="15" t="s">
        <v>344</v>
      </c>
    </row>
    <row r="785" spans="1:29" x14ac:dyDescent="0.25">
      <c r="A785" s="15">
        <v>378</v>
      </c>
      <c r="B785" s="2">
        <v>384</v>
      </c>
      <c r="C785">
        <v>38</v>
      </c>
      <c r="D785">
        <v>4</v>
      </c>
      <c r="E785">
        <v>91</v>
      </c>
      <c r="F785">
        <v>67</v>
      </c>
      <c r="G785">
        <v>1965</v>
      </c>
      <c r="H785">
        <v>15</v>
      </c>
      <c r="I785">
        <v>82</v>
      </c>
      <c r="J785">
        <v>0</v>
      </c>
      <c r="K785">
        <v>0</v>
      </c>
      <c r="L785">
        <v>1</v>
      </c>
      <c r="M785" s="15" t="s">
        <v>344</v>
      </c>
      <c r="Q785" s="2">
        <v>384</v>
      </c>
      <c r="R785" s="2"/>
      <c r="S785">
        <v>38</v>
      </c>
      <c r="T785">
        <v>4</v>
      </c>
      <c r="U785">
        <v>91</v>
      </c>
      <c r="V785">
        <v>67</v>
      </c>
      <c r="W785">
        <v>1965</v>
      </c>
      <c r="X785">
        <v>15</v>
      </c>
      <c r="Y785">
        <v>82</v>
      </c>
      <c r="Z785">
        <v>0</v>
      </c>
      <c r="AA785">
        <v>0</v>
      </c>
      <c r="AB785">
        <v>1</v>
      </c>
      <c r="AC785" s="15" t="s">
        <v>344</v>
      </c>
    </row>
    <row r="786" spans="1:29" x14ac:dyDescent="0.25">
      <c r="A786" s="15">
        <v>379</v>
      </c>
      <c r="B786" s="2">
        <v>385</v>
      </c>
      <c r="C786">
        <v>32</v>
      </c>
      <c r="D786">
        <v>4</v>
      </c>
      <c r="E786">
        <v>91</v>
      </c>
      <c r="F786">
        <v>67</v>
      </c>
      <c r="G786">
        <v>1965</v>
      </c>
      <c r="H786">
        <v>15.7</v>
      </c>
      <c r="I786">
        <v>82</v>
      </c>
      <c r="J786">
        <v>0</v>
      </c>
      <c r="K786">
        <v>0</v>
      </c>
      <c r="L786">
        <v>1</v>
      </c>
      <c r="M786" s="15" t="s">
        <v>344</v>
      </c>
      <c r="Q786" s="2">
        <v>385</v>
      </c>
      <c r="R786" s="2"/>
      <c r="S786">
        <v>32</v>
      </c>
      <c r="T786">
        <v>4</v>
      </c>
      <c r="U786">
        <v>91</v>
      </c>
      <c r="V786">
        <v>67</v>
      </c>
      <c r="W786">
        <v>1965</v>
      </c>
      <c r="X786">
        <v>15.7</v>
      </c>
      <c r="Y786">
        <v>82</v>
      </c>
      <c r="Z786">
        <v>0</v>
      </c>
      <c r="AA786">
        <v>0</v>
      </c>
      <c r="AB786">
        <v>1</v>
      </c>
      <c r="AC786" s="15" t="s">
        <v>344</v>
      </c>
    </row>
    <row r="787" spans="1:29" x14ac:dyDescent="0.25">
      <c r="A787" s="15">
        <v>380</v>
      </c>
      <c r="B787" s="2">
        <v>386</v>
      </c>
      <c r="C787">
        <v>38</v>
      </c>
      <c r="D787">
        <v>4</v>
      </c>
      <c r="E787">
        <v>91</v>
      </c>
      <c r="F787">
        <v>67</v>
      </c>
      <c r="G787">
        <v>1995</v>
      </c>
      <c r="H787">
        <v>16.2</v>
      </c>
      <c r="I787">
        <v>82</v>
      </c>
      <c r="J787">
        <v>0</v>
      </c>
      <c r="K787">
        <v>0</v>
      </c>
      <c r="L787">
        <v>1</v>
      </c>
      <c r="M787" s="15" t="s">
        <v>344</v>
      </c>
      <c r="Q787" s="2">
        <v>386</v>
      </c>
      <c r="R787" s="2"/>
      <c r="S787">
        <v>38</v>
      </c>
      <c r="T787">
        <v>4</v>
      </c>
      <c r="U787">
        <v>91</v>
      </c>
      <c r="V787">
        <v>67</v>
      </c>
      <c r="W787">
        <v>1995</v>
      </c>
      <c r="X787">
        <v>16.2</v>
      </c>
      <c r="Y787">
        <v>82</v>
      </c>
      <c r="Z787">
        <v>0</v>
      </c>
      <c r="AA787">
        <v>0</v>
      </c>
      <c r="AB787">
        <v>1</v>
      </c>
      <c r="AC787" s="15" t="s">
        <v>344</v>
      </c>
    </row>
    <row r="788" spans="1:29" x14ac:dyDescent="0.25">
      <c r="A788" s="15">
        <v>381</v>
      </c>
      <c r="B788" s="2">
        <v>387</v>
      </c>
      <c r="C788">
        <v>25</v>
      </c>
      <c r="D788">
        <v>6</v>
      </c>
      <c r="E788">
        <v>181</v>
      </c>
      <c r="F788">
        <v>110</v>
      </c>
      <c r="G788">
        <v>2945</v>
      </c>
      <c r="H788">
        <v>16.399999999999999</v>
      </c>
      <c r="I788">
        <v>82</v>
      </c>
      <c r="J788">
        <v>1</v>
      </c>
      <c r="K788">
        <v>0</v>
      </c>
      <c r="L788">
        <v>0</v>
      </c>
      <c r="M788" s="15" t="s">
        <v>344</v>
      </c>
      <c r="Q788" s="2">
        <v>387</v>
      </c>
      <c r="R788" s="2"/>
      <c r="S788">
        <v>25</v>
      </c>
      <c r="T788">
        <v>6</v>
      </c>
      <c r="U788">
        <v>181</v>
      </c>
      <c r="V788">
        <v>110</v>
      </c>
      <c r="W788">
        <v>2945</v>
      </c>
      <c r="X788">
        <v>16.399999999999999</v>
      </c>
      <c r="Y788">
        <v>82</v>
      </c>
      <c r="Z788">
        <v>1</v>
      </c>
      <c r="AA788">
        <v>0</v>
      </c>
      <c r="AB788">
        <v>0</v>
      </c>
      <c r="AC788" s="15" t="s">
        <v>344</v>
      </c>
    </row>
    <row r="789" spans="1:29" x14ac:dyDescent="0.25">
      <c r="A789" s="15">
        <v>382</v>
      </c>
      <c r="B789" s="2">
        <v>388</v>
      </c>
      <c r="C789">
        <v>38</v>
      </c>
      <c r="D789">
        <v>6</v>
      </c>
      <c r="E789">
        <v>262</v>
      </c>
      <c r="F789">
        <v>85</v>
      </c>
      <c r="G789">
        <v>3015</v>
      </c>
      <c r="H789">
        <v>17</v>
      </c>
      <c r="I789">
        <v>82</v>
      </c>
      <c r="J789">
        <v>1</v>
      </c>
      <c r="K789">
        <v>0</v>
      </c>
      <c r="L789">
        <v>0</v>
      </c>
      <c r="M789" s="15" t="s">
        <v>344</v>
      </c>
      <c r="Q789" s="2">
        <v>388</v>
      </c>
      <c r="R789" s="2"/>
      <c r="S789">
        <v>38</v>
      </c>
      <c r="T789">
        <v>6</v>
      </c>
      <c r="U789">
        <v>262</v>
      </c>
      <c r="V789">
        <v>85</v>
      </c>
      <c r="W789">
        <v>3015</v>
      </c>
      <c r="X789">
        <v>17</v>
      </c>
      <c r="Y789">
        <v>82</v>
      </c>
      <c r="Z789">
        <v>1</v>
      </c>
      <c r="AA789">
        <v>0</v>
      </c>
      <c r="AB789">
        <v>0</v>
      </c>
      <c r="AC789" s="15" t="s">
        <v>344</v>
      </c>
    </row>
    <row r="790" spans="1:29" x14ac:dyDescent="0.25">
      <c r="A790" s="15">
        <v>383</v>
      </c>
      <c r="B790" s="2">
        <v>389</v>
      </c>
      <c r="C790">
        <v>26</v>
      </c>
      <c r="D790">
        <v>4</v>
      </c>
      <c r="E790">
        <v>156</v>
      </c>
      <c r="F790">
        <v>92</v>
      </c>
      <c r="G790">
        <v>2585</v>
      </c>
      <c r="H790">
        <v>14.5</v>
      </c>
      <c r="I790">
        <v>82</v>
      </c>
      <c r="J790">
        <v>1</v>
      </c>
      <c r="K790">
        <v>0</v>
      </c>
      <c r="L790">
        <v>0</v>
      </c>
      <c r="M790" s="15" t="s">
        <v>344</v>
      </c>
      <c r="Q790" s="2">
        <v>389</v>
      </c>
      <c r="R790" s="2"/>
      <c r="S790">
        <v>26</v>
      </c>
      <c r="T790">
        <v>4</v>
      </c>
      <c r="U790">
        <v>156</v>
      </c>
      <c r="V790">
        <v>92</v>
      </c>
      <c r="W790">
        <v>2585</v>
      </c>
      <c r="X790">
        <v>14.5</v>
      </c>
      <c r="Y790">
        <v>82</v>
      </c>
      <c r="Z790">
        <v>1</v>
      </c>
      <c r="AA790">
        <v>0</v>
      </c>
      <c r="AB790">
        <v>0</v>
      </c>
      <c r="AC790" s="15" t="s">
        <v>344</v>
      </c>
    </row>
    <row r="791" spans="1:29" x14ac:dyDescent="0.25">
      <c r="A791" s="15">
        <v>384</v>
      </c>
      <c r="B791" s="2">
        <v>390</v>
      </c>
      <c r="C791">
        <v>22</v>
      </c>
      <c r="D791">
        <v>6</v>
      </c>
      <c r="E791">
        <v>232</v>
      </c>
      <c r="F791">
        <v>112</v>
      </c>
      <c r="G791">
        <v>2835</v>
      </c>
      <c r="H791">
        <v>14.7</v>
      </c>
      <c r="I791">
        <v>82</v>
      </c>
      <c r="J791">
        <v>1</v>
      </c>
      <c r="K791">
        <v>0</v>
      </c>
      <c r="L791">
        <v>0</v>
      </c>
      <c r="M791" s="15" t="s">
        <v>344</v>
      </c>
      <c r="Q791" s="2">
        <v>390</v>
      </c>
      <c r="R791" s="2"/>
      <c r="S791">
        <v>22</v>
      </c>
      <c r="T791">
        <v>6</v>
      </c>
      <c r="U791">
        <v>232</v>
      </c>
      <c r="V791">
        <v>112</v>
      </c>
      <c r="W791">
        <v>2835</v>
      </c>
      <c r="X791">
        <v>14.7</v>
      </c>
      <c r="Y791">
        <v>82</v>
      </c>
      <c r="Z791">
        <v>1</v>
      </c>
      <c r="AA791">
        <v>0</v>
      </c>
      <c r="AB791">
        <v>0</v>
      </c>
      <c r="AC791" s="15" t="s">
        <v>344</v>
      </c>
    </row>
    <row r="792" spans="1:29" x14ac:dyDescent="0.25">
      <c r="A792" s="15">
        <v>385</v>
      </c>
      <c r="B792" s="2">
        <v>391</v>
      </c>
      <c r="C792">
        <v>32</v>
      </c>
      <c r="D792">
        <v>4</v>
      </c>
      <c r="E792">
        <v>144</v>
      </c>
      <c r="F792">
        <v>96</v>
      </c>
      <c r="G792">
        <v>2665</v>
      </c>
      <c r="H792">
        <v>13.9</v>
      </c>
      <c r="I792">
        <v>82</v>
      </c>
      <c r="J792">
        <v>0</v>
      </c>
      <c r="K792">
        <v>0</v>
      </c>
      <c r="L792">
        <v>1</v>
      </c>
      <c r="M792" s="15" t="s">
        <v>344</v>
      </c>
      <c r="Q792" s="2">
        <v>391</v>
      </c>
      <c r="R792" s="2"/>
      <c r="S792">
        <v>32</v>
      </c>
      <c r="T792">
        <v>4</v>
      </c>
      <c r="U792">
        <v>144</v>
      </c>
      <c r="V792">
        <v>96</v>
      </c>
      <c r="W792">
        <v>2665</v>
      </c>
      <c r="X792">
        <v>13.9</v>
      </c>
      <c r="Y792">
        <v>82</v>
      </c>
      <c r="Z792">
        <v>0</v>
      </c>
      <c r="AA792">
        <v>0</v>
      </c>
      <c r="AB792">
        <v>1</v>
      </c>
      <c r="AC792" s="15" t="s">
        <v>344</v>
      </c>
    </row>
    <row r="793" spans="1:29" x14ac:dyDescent="0.25">
      <c r="A793" s="15">
        <v>386</v>
      </c>
      <c r="B793" s="2">
        <v>392</v>
      </c>
      <c r="C793">
        <v>36</v>
      </c>
      <c r="D793">
        <v>4</v>
      </c>
      <c r="E793">
        <v>135</v>
      </c>
      <c r="F793">
        <v>84</v>
      </c>
      <c r="G793">
        <v>2370</v>
      </c>
      <c r="H793">
        <v>13</v>
      </c>
      <c r="I793">
        <v>82</v>
      </c>
      <c r="J793">
        <v>1</v>
      </c>
      <c r="K793">
        <v>0</v>
      </c>
      <c r="L793">
        <v>0</v>
      </c>
      <c r="M793" s="15" t="s">
        <v>344</v>
      </c>
      <c r="Q793" s="2">
        <v>392</v>
      </c>
      <c r="R793" s="2"/>
      <c r="S793">
        <v>36</v>
      </c>
      <c r="T793">
        <v>4</v>
      </c>
      <c r="U793">
        <v>135</v>
      </c>
      <c r="V793">
        <v>84</v>
      </c>
      <c r="W793">
        <v>2370</v>
      </c>
      <c r="X793">
        <v>13</v>
      </c>
      <c r="Y793">
        <v>82</v>
      </c>
      <c r="Z793">
        <v>1</v>
      </c>
      <c r="AA793">
        <v>0</v>
      </c>
      <c r="AB793">
        <v>0</v>
      </c>
      <c r="AC793" s="15" t="s">
        <v>344</v>
      </c>
    </row>
    <row r="794" spans="1:29" x14ac:dyDescent="0.25">
      <c r="A794" s="15">
        <v>387</v>
      </c>
      <c r="B794" s="2">
        <v>393</v>
      </c>
      <c r="C794">
        <v>27</v>
      </c>
      <c r="D794">
        <v>4</v>
      </c>
      <c r="E794">
        <v>151</v>
      </c>
      <c r="F794">
        <v>90</v>
      </c>
      <c r="G794">
        <v>2950</v>
      </c>
      <c r="H794">
        <v>17.3</v>
      </c>
      <c r="I794">
        <v>82</v>
      </c>
      <c r="J794">
        <v>1</v>
      </c>
      <c r="K794">
        <v>0</v>
      </c>
      <c r="L794">
        <v>0</v>
      </c>
      <c r="M794" s="15" t="s">
        <v>344</v>
      </c>
      <c r="Q794" s="2">
        <v>393</v>
      </c>
      <c r="R794" s="2"/>
      <c r="S794">
        <v>27</v>
      </c>
      <c r="T794">
        <v>4</v>
      </c>
      <c r="U794">
        <v>151</v>
      </c>
      <c r="V794">
        <v>90</v>
      </c>
      <c r="W794">
        <v>2950</v>
      </c>
      <c r="X794">
        <v>17.3</v>
      </c>
      <c r="Y794">
        <v>82</v>
      </c>
      <c r="Z794">
        <v>1</v>
      </c>
      <c r="AA794">
        <v>0</v>
      </c>
      <c r="AB794">
        <v>0</v>
      </c>
      <c r="AC794" s="15" t="s">
        <v>344</v>
      </c>
    </row>
    <row r="795" spans="1:29" x14ac:dyDescent="0.25">
      <c r="A795" s="15">
        <v>388</v>
      </c>
      <c r="B795" s="2">
        <v>394</v>
      </c>
      <c r="C795">
        <v>27</v>
      </c>
      <c r="D795">
        <v>4</v>
      </c>
      <c r="E795">
        <v>140</v>
      </c>
      <c r="F795">
        <v>86</v>
      </c>
      <c r="G795">
        <v>2790</v>
      </c>
      <c r="H795">
        <v>15.6</v>
      </c>
      <c r="I795">
        <v>82</v>
      </c>
      <c r="J795">
        <v>1</v>
      </c>
      <c r="K795">
        <v>0</v>
      </c>
      <c r="L795">
        <v>0</v>
      </c>
      <c r="M795" s="15" t="s">
        <v>344</v>
      </c>
      <c r="Q795" s="2">
        <v>394</v>
      </c>
      <c r="R795" s="2"/>
      <c r="S795">
        <v>27</v>
      </c>
      <c r="T795">
        <v>4</v>
      </c>
      <c r="U795">
        <v>140</v>
      </c>
      <c r="V795">
        <v>86</v>
      </c>
      <c r="W795">
        <v>2790</v>
      </c>
      <c r="X795">
        <v>15.6</v>
      </c>
      <c r="Y795">
        <v>82</v>
      </c>
      <c r="Z795">
        <v>1</v>
      </c>
      <c r="AA795">
        <v>0</v>
      </c>
      <c r="AB795">
        <v>0</v>
      </c>
      <c r="AC795" s="15" t="s">
        <v>344</v>
      </c>
    </row>
    <row r="796" spans="1:29" x14ac:dyDescent="0.25">
      <c r="A796" s="15">
        <v>389</v>
      </c>
      <c r="B796" s="2">
        <v>395</v>
      </c>
      <c r="C796">
        <v>44</v>
      </c>
      <c r="D796">
        <v>4</v>
      </c>
      <c r="E796">
        <v>97</v>
      </c>
      <c r="F796">
        <v>52</v>
      </c>
      <c r="G796">
        <v>2130</v>
      </c>
      <c r="H796">
        <v>24.6</v>
      </c>
      <c r="I796">
        <v>82</v>
      </c>
      <c r="J796">
        <v>0</v>
      </c>
      <c r="K796">
        <v>1</v>
      </c>
      <c r="L796">
        <v>0</v>
      </c>
      <c r="M796" s="15" t="s">
        <v>344</v>
      </c>
      <c r="Q796" s="2">
        <v>395</v>
      </c>
      <c r="R796" s="2"/>
      <c r="S796">
        <v>44</v>
      </c>
      <c r="T796">
        <v>4</v>
      </c>
      <c r="U796">
        <v>97</v>
      </c>
      <c r="V796">
        <v>52</v>
      </c>
      <c r="W796">
        <v>2130</v>
      </c>
      <c r="X796">
        <v>24.6</v>
      </c>
      <c r="Y796">
        <v>82</v>
      </c>
      <c r="Z796">
        <v>0</v>
      </c>
      <c r="AA796">
        <v>1</v>
      </c>
      <c r="AB796">
        <v>0</v>
      </c>
      <c r="AC796" s="15" t="s">
        <v>344</v>
      </c>
    </row>
    <row r="797" spans="1:29" x14ac:dyDescent="0.25">
      <c r="A797" s="15">
        <v>390</v>
      </c>
      <c r="B797" s="2">
        <v>396</v>
      </c>
      <c r="C797">
        <v>32</v>
      </c>
      <c r="D797">
        <v>4</v>
      </c>
      <c r="E797">
        <v>135</v>
      </c>
      <c r="F797">
        <v>84</v>
      </c>
      <c r="G797">
        <v>2295</v>
      </c>
      <c r="H797">
        <v>11.6</v>
      </c>
      <c r="I797">
        <v>82</v>
      </c>
      <c r="J797">
        <v>1</v>
      </c>
      <c r="K797">
        <v>0</v>
      </c>
      <c r="L797">
        <v>0</v>
      </c>
      <c r="M797" s="15" t="s">
        <v>344</v>
      </c>
      <c r="Q797" s="2">
        <v>396</v>
      </c>
      <c r="R797" s="2"/>
      <c r="S797">
        <v>32</v>
      </c>
      <c r="T797">
        <v>4</v>
      </c>
      <c r="U797">
        <v>135</v>
      </c>
      <c r="V797">
        <v>84</v>
      </c>
      <c r="W797">
        <v>2295</v>
      </c>
      <c r="X797">
        <v>11.6</v>
      </c>
      <c r="Y797">
        <v>82</v>
      </c>
      <c r="Z797">
        <v>1</v>
      </c>
      <c r="AA797">
        <v>0</v>
      </c>
      <c r="AB797">
        <v>0</v>
      </c>
      <c r="AC797" s="15" t="s">
        <v>344</v>
      </c>
    </row>
    <row r="798" spans="1:29" x14ac:dyDescent="0.25">
      <c r="A798" s="15">
        <v>391</v>
      </c>
      <c r="B798" s="2">
        <v>397</v>
      </c>
      <c r="C798">
        <v>28</v>
      </c>
      <c r="D798">
        <v>4</v>
      </c>
      <c r="E798">
        <v>120</v>
      </c>
      <c r="F798">
        <v>79</v>
      </c>
      <c r="G798">
        <v>2625</v>
      </c>
      <c r="H798">
        <v>18.600000000000001</v>
      </c>
      <c r="I798">
        <v>82</v>
      </c>
      <c r="J798">
        <v>1</v>
      </c>
      <c r="K798">
        <v>0</v>
      </c>
      <c r="L798">
        <v>0</v>
      </c>
      <c r="M798" s="15" t="s">
        <v>344</v>
      </c>
      <c r="Q798" s="2">
        <v>397</v>
      </c>
      <c r="R798" s="2"/>
      <c r="S798">
        <v>28</v>
      </c>
      <c r="T798">
        <v>4</v>
      </c>
      <c r="U798">
        <v>120</v>
      </c>
      <c r="V798">
        <v>79</v>
      </c>
      <c r="W798">
        <v>2625</v>
      </c>
      <c r="X798">
        <v>18.600000000000001</v>
      </c>
      <c r="Y798">
        <v>82</v>
      </c>
      <c r="Z798">
        <v>1</v>
      </c>
      <c r="AA798">
        <v>0</v>
      </c>
      <c r="AB798">
        <v>0</v>
      </c>
      <c r="AC798" s="15" t="s">
        <v>344</v>
      </c>
    </row>
    <row r="799" spans="1:29" x14ac:dyDescent="0.25">
      <c r="A799" s="15">
        <v>392</v>
      </c>
      <c r="B799" s="2">
        <v>398</v>
      </c>
      <c r="C799">
        <v>31</v>
      </c>
      <c r="D799">
        <v>4</v>
      </c>
      <c r="E799">
        <v>119</v>
      </c>
      <c r="F799">
        <v>82</v>
      </c>
      <c r="G799">
        <v>2720</v>
      </c>
      <c r="H799">
        <v>19.399999999999999</v>
      </c>
      <c r="I799">
        <v>82</v>
      </c>
      <c r="J799">
        <v>1</v>
      </c>
      <c r="K799">
        <v>0</v>
      </c>
      <c r="L799">
        <v>0</v>
      </c>
      <c r="M799" s="15" t="s">
        <v>344</v>
      </c>
      <c r="Q799" s="2">
        <v>398</v>
      </c>
      <c r="R799" s="2"/>
      <c r="S799">
        <v>31</v>
      </c>
      <c r="T799">
        <v>4</v>
      </c>
      <c r="U799">
        <v>119</v>
      </c>
      <c r="V799">
        <v>82</v>
      </c>
      <c r="W799">
        <v>2720</v>
      </c>
      <c r="X799">
        <v>19.399999999999999</v>
      </c>
      <c r="Y799">
        <v>82</v>
      </c>
      <c r="Z799">
        <v>1</v>
      </c>
      <c r="AA799">
        <v>0</v>
      </c>
      <c r="AB799">
        <v>0</v>
      </c>
      <c r="AC799" s="15" t="s">
        <v>344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22"/>
  <sheetViews>
    <sheetView workbookViewId="0">
      <selection activeCell="A8" sqref="A8"/>
    </sheetView>
  </sheetViews>
  <sheetFormatPr defaultRowHeight="15" x14ac:dyDescent="0.25"/>
  <cols>
    <col min="3" max="3" width="11.28515625" bestFit="1" customWidth="1"/>
    <col min="7" max="7" width="7.140625" customWidth="1"/>
    <col min="8" max="8" width="10.28515625" customWidth="1"/>
    <col min="11" max="11" width="12" bestFit="1" customWidth="1"/>
  </cols>
  <sheetData>
    <row r="1" spans="1:14" ht="15.75" x14ac:dyDescent="0.25">
      <c r="B1" s="43" t="s">
        <v>386</v>
      </c>
    </row>
    <row r="2" spans="1:14" x14ac:dyDescent="0.25">
      <c r="A2" t="s">
        <v>394</v>
      </c>
    </row>
    <row r="3" spans="1:14" ht="15.75" x14ac:dyDescent="0.25">
      <c r="A3" s="42" t="s">
        <v>395</v>
      </c>
    </row>
    <row r="4" spans="1:14" x14ac:dyDescent="0.25">
      <c r="A4" s="46" t="s">
        <v>392</v>
      </c>
      <c r="B4" s="8">
        <v>392</v>
      </c>
      <c r="E4" t="s">
        <v>307</v>
      </c>
      <c r="F4" t="s">
        <v>323</v>
      </c>
      <c r="G4" t="s">
        <v>358</v>
      </c>
      <c r="H4" t="s">
        <v>359</v>
      </c>
      <c r="I4" t="s">
        <v>326</v>
      </c>
      <c r="J4" s="3" t="s">
        <v>357</v>
      </c>
      <c r="K4" t="s">
        <v>346</v>
      </c>
      <c r="L4" t="s">
        <v>330</v>
      </c>
      <c r="M4" t="s">
        <v>331</v>
      </c>
      <c r="N4" t="s">
        <v>332</v>
      </c>
    </row>
    <row r="5" spans="1:14" x14ac:dyDescent="0.25">
      <c r="A5" s="47" t="s">
        <v>393</v>
      </c>
      <c r="B5" s="11">
        <v>360</v>
      </c>
      <c r="D5" s="15" t="s">
        <v>339</v>
      </c>
      <c r="E5" s="44">
        <f>MAX('orig-data'!C408:C767)</f>
        <v>46.6</v>
      </c>
      <c r="F5" s="5">
        <f>MAX('orig-data'!D408:D767)</f>
        <v>8</v>
      </c>
      <c r="G5" s="5">
        <f>MAX('orig-data'!E408:E767)</f>
        <v>455</v>
      </c>
      <c r="H5" s="5">
        <f>MAX('orig-data'!F408:F767)</f>
        <v>230</v>
      </c>
      <c r="I5" s="5">
        <f>MAX('orig-data'!G408:G767)</f>
        <v>5140</v>
      </c>
      <c r="J5" s="5">
        <f>MAX('orig-data'!H408:H767)</f>
        <v>24.8</v>
      </c>
      <c r="K5" s="5">
        <f>MAX('orig-data'!I408:I767)</f>
        <v>81</v>
      </c>
      <c r="L5" s="5">
        <f>MAX('orig-data'!J408:J767)</f>
        <v>1</v>
      </c>
      <c r="M5" s="5">
        <f>MAX('orig-data'!K408:K767)</f>
        <v>1</v>
      </c>
      <c r="N5" s="5">
        <f>MAX('orig-data'!L408:L767)</f>
        <v>1</v>
      </c>
    </row>
    <row r="6" spans="1:14" x14ac:dyDescent="0.25">
      <c r="A6" s="48" t="s">
        <v>372</v>
      </c>
      <c r="B6" s="14">
        <f>B4-B5</f>
        <v>32</v>
      </c>
      <c r="D6" s="15" t="s">
        <v>340</v>
      </c>
      <c r="E6" s="44">
        <f>MIN('orig-data'!C408:C767)</f>
        <v>9</v>
      </c>
      <c r="F6" s="5">
        <f>MIN('orig-data'!D408:D767)</f>
        <v>3</v>
      </c>
      <c r="G6" s="5">
        <f>MIN('orig-data'!E408:E767)</f>
        <v>68</v>
      </c>
      <c r="H6" s="5">
        <f>MIN('orig-data'!F408:F767)</f>
        <v>46</v>
      </c>
      <c r="I6" s="5">
        <f>MIN('orig-data'!G408:G767)</f>
        <v>1613</v>
      </c>
      <c r="J6" s="5">
        <f>MIN('orig-data'!H408:H767)</f>
        <v>8</v>
      </c>
      <c r="K6" s="5">
        <f>MIN('orig-data'!I408:I767)</f>
        <v>70</v>
      </c>
      <c r="L6" s="5">
        <f>MIN('orig-data'!J408:J767)</f>
        <v>0</v>
      </c>
      <c r="M6" s="5">
        <f>MIN('orig-data'!K408:K767)</f>
        <v>0</v>
      </c>
      <c r="N6" s="5">
        <f>MIN('orig-data'!L408:L767)</f>
        <v>0</v>
      </c>
    </row>
    <row r="7" spans="1:14" x14ac:dyDescent="0.25">
      <c r="D7" s="16" t="s">
        <v>338</v>
      </c>
      <c r="E7" s="44">
        <f>(E5+E6)/2</f>
        <v>27.8</v>
      </c>
      <c r="F7" s="5">
        <f t="shared" ref="F7:N7" si="0">(F5+F6)/2</f>
        <v>5.5</v>
      </c>
      <c r="G7" s="5">
        <f t="shared" si="0"/>
        <v>261.5</v>
      </c>
      <c r="H7" s="5">
        <f t="shared" si="0"/>
        <v>138</v>
      </c>
      <c r="I7" s="5">
        <f t="shared" si="0"/>
        <v>3376.5</v>
      </c>
      <c r="J7" s="5">
        <f t="shared" si="0"/>
        <v>16.399999999999999</v>
      </c>
      <c r="K7" s="5">
        <f t="shared" si="0"/>
        <v>75.5</v>
      </c>
      <c r="L7" s="5">
        <f t="shared" si="0"/>
        <v>0.5</v>
      </c>
      <c r="M7" s="5">
        <f t="shared" si="0"/>
        <v>0.5</v>
      </c>
      <c r="N7" s="5">
        <f t="shared" si="0"/>
        <v>0.5</v>
      </c>
    </row>
    <row r="8" spans="1:14" x14ac:dyDescent="0.25">
      <c r="D8" s="15" t="s">
        <v>334</v>
      </c>
      <c r="E8" s="44">
        <f>AVERAGE('orig-data'!C408:C767)</f>
        <v>22.758333333333333</v>
      </c>
      <c r="F8" s="5">
        <f>AVERAGE('orig-data'!D408:D767)</f>
        <v>5.5750000000000002</v>
      </c>
      <c r="G8" s="5">
        <f>AVERAGE('orig-data'!E408:E767)</f>
        <v>199.83472222222221</v>
      </c>
      <c r="H8" s="5">
        <f>AVERAGE('orig-data'!F408:F767)</f>
        <v>106.48611111111111</v>
      </c>
      <c r="I8" s="5">
        <f>AVERAGE('orig-data'!G408:G767)</f>
        <v>3021.286111111111</v>
      </c>
      <c r="J8" s="5">
        <f>AVERAGE('orig-data'!H408:H767)</f>
        <v>15.453333333333312</v>
      </c>
      <c r="K8" s="5">
        <f>AVERAGE('orig-data'!I408:I767)</f>
        <v>75.45</v>
      </c>
      <c r="L8" s="5">
        <f>AVERAGE('orig-data'!J408:J767)</f>
        <v>0.62222222222222223</v>
      </c>
      <c r="M8" s="5">
        <f>AVERAGE('orig-data'!K408:K767)</f>
        <v>0.18333333333333332</v>
      </c>
      <c r="N8" s="5">
        <f>AVERAGE('orig-data'!L408:L767)</f>
        <v>0.19444444444444445</v>
      </c>
    </row>
    <row r="9" spans="1:14" x14ac:dyDescent="0.25">
      <c r="D9" s="16" t="s">
        <v>335</v>
      </c>
      <c r="E9" s="44">
        <f>STDEVP('orig-data'!C408:C767)</f>
        <v>7.5672751223791135</v>
      </c>
      <c r="F9" s="5">
        <f>STDEVP('orig-data'!D408:D767)</f>
        <v>1.7272127514839881</v>
      </c>
      <c r="G9" s="5">
        <f>STDEVP('orig-data'!E408:E767)</f>
        <v>106.6185231974807</v>
      </c>
      <c r="H9" s="5">
        <f>STDEVP('orig-data'!F408:F767)</f>
        <v>39.305708185804953</v>
      </c>
      <c r="I9" s="5">
        <f>STDEVP('orig-data'!G408:G767)</f>
        <v>864.24906956938241</v>
      </c>
      <c r="J9" s="5">
        <f>STDEVP('orig-data'!H408:H767)</f>
        <v>2.7747452335505813</v>
      </c>
      <c r="K9" s="5">
        <f>STDEVP('orig-data'!I408:I767)</f>
        <v>3.361175389651661</v>
      </c>
      <c r="L9" s="5">
        <f>STDEVP('orig-data'!J408:J767)</f>
        <v>0.48483164953936508</v>
      </c>
      <c r="M9" s="5">
        <f>STDEVP('orig-data'!K408:K767)</f>
        <v>0.38693955887479664</v>
      </c>
      <c r="N9" s="5">
        <f>STDEVP('orig-data'!L408:L767)</f>
        <v>0.39577241246597245</v>
      </c>
    </row>
    <row r="10" spans="1:14" x14ac:dyDescent="0.25">
      <c r="D10" s="16" t="s">
        <v>367</v>
      </c>
      <c r="E10" s="44">
        <f>(E5-E6)/4</f>
        <v>9.4</v>
      </c>
      <c r="F10" s="5">
        <f t="shared" ref="F10:N10" si="1">(F5-F6)/4</f>
        <v>1.25</v>
      </c>
      <c r="G10" s="5">
        <f t="shared" si="1"/>
        <v>96.75</v>
      </c>
      <c r="H10" s="5">
        <f t="shared" si="1"/>
        <v>46</v>
      </c>
      <c r="I10" s="5">
        <f t="shared" si="1"/>
        <v>881.75</v>
      </c>
      <c r="J10" s="5">
        <f t="shared" si="1"/>
        <v>4.2</v>
      </c>
      <c r="K10" s="5">
        <f t="shared" si="1"/>
        <v>2.75</v>
      </c>
      <c r="L10" s="5">
        <f t="shared" si="1"/>
        <v>0.25</v>
      </c>
      <c r="M10" s="5">
        <f t="shared" si="1"/>
        <v>0.25</v>
      </c>
      <c r="N10" s="5">
        <f t="shared" si="1"/>
        <v>0.25</v>
      </c>
    </row>
    <row r="12" spans="1:14" ht="18.75" x14ac:dyDescent="0.3">
      <c r="A12" s="25" t="s">
        <v>360</v>
      </c>
      <c r="C12" s="15">
        <v>1</v>
      </c>
      <c r="D12" s="17" t="s">
        <v>362</v>
      </c>
    </row>
    <row r="13" spans="1:14" x14ac:dyDescent="0.25">
      <c r="B13" s="15" t="s">
        <v>361</v>
      </c>
      <c r="C13" s="15"/>
      <c r="D13" s="16" t="s">
        <v>336</v>
      </c>
      <c r="E13" s="6">
        <f>1/(E5-E6)</f>
        <v>2.6595744680851064E-2</v>
      </c>
      <c r="F13" s="7">
        <f t="shared" ref="F13:N13" si="2">1/(F5-F6)</f>
        <v>0.2</v>
      </c>
      <c r="G13" s="7">
        <f t="shared" si="2"/>
        <v>2.5839793281653748E-3</v>
      </c>
      <c r="H13" s="7">
        <f t="shared" si="2"/>
        <v>5.434782608695652E-3</v>
      </c>
      <c r="I13" s="7">
        <f t="shared" si="2"/>
        <v>2.8352707683583782E-4</v>
      </c>
      <c r="J13" s="7">
        <f t="shared" si="2"/>
        <v>5.9523809523809521E-2</v>
      </c>
      <c r="K13" s="7">
        <f t="shared" si="2"/>
        <v>9.0909090909090912E-2</v>
      </c>
      <c r="L13" s="7">
        <f t="shared" si="2"/>
        <v>1</v>
      </c>
      <c r="M13" s="7">
        <f t="shared" si="2"/>
        <v>1</v>
      </c>
      <c r="N13" s="8">
        <f t="shared" si="2"/>
        <v>1</v>
      </c>
    </row>
    <row r="14" spans="1:14" x14ac:dyDescent="0.25">
      <c r="C14" s="15"/>
      <c r="D14" s="16" t="s">
        <v>337</v>
      </c>
      <c r="E14" s="12">
        <f>-E6/(E5-E6)</f>
        <v>-0.23936170212765956</v>
      </c>
      <c r="F14" s="13">
        <f t="shared" ref="F14:N14" si="3">-F6/(F5-F6)</f>
        <v>-0.6</v>
      </c>
      <c r="G14" s="13">
        <f t="shared" si="3"/>
        <v>-0.17571059431524547</v>
      </c>
      <c r="H14" s="13">
        <f t="shared" si="3"/>
        <v>-0.25</v>
      </c>
      <c r="I14" s="13">
        <f t="shared" si="3"/>
        <v>-0.4573291749362064</v>
      </c>
      <c r="J14" s="13">
        <f t="shared" si="3"/>
        <v>-0.47619047619047616</v>
      </c>
      <c r="K14" s="13">
        <f t="shared" si="3"/>
        <v>-6.3636363636363633</v>
      </c>
      <c r="L14" s="13">
        <f t="shared" si="3"/>
        <v>0</v>
      </c>
      <c r="M14" s="13">
        <f t="shared" si="3"/>
        <v>0</v>
      </c>
      <c r="N14" s="14">
        <f t="shared" si="3"/>
        <v>0</v>
      </c>
    </row>
    <row r="15" spans="1:14" x14ac:dyDescent="0.25">
      <c r="C15" s="15">
        <v>2</v>
      </c>
      <c r="D15" s="29" t="s">
        <v>363</v>
      </c>
    </row>
    <row r="16" spans="1:14" x14ac:dyDescent="0.25">
      <c r="C16" s="15"/>
      <c r="D16" s="16" t="s">
        <v>336</v>
      </c>
      <c r="E16" s="6">
        <f>2/(E5-E6)</f>
        <v>5.3191489361702128E-2</v>
      </c>
      <c r="F16" s="7">
        <f t="shared" ref="F16:N16" si="4">2/(F5-F6)</f>
        <v>0.4</v>
      </c>
      <c r="G16" s="7">
        <f t="shared" si="4"/>
        <v>5.1679586563307496E-3</v>
      </c>
      <c r="H16" s="7">
        <f t="shared" si="4"/>
        <v>1.0869565217391304E-2</v>
      </c>
      <c r="I16" s="7">
        <f t="shared" si="4"/>
        <v>5.6705415367167564E-4</v>
      </c>
      <c r="J16" s="7">
        <f t="shared" si="4"/>
        <v>0.11904761904761904</v>
      </c>
      <c r="K16" s="7">
        <f t="shared" si="4"/>
        <v>0.18181818181818182</v>
      </c>
      <c r="L16" s="7">
        <f t="shared" si="4"/>
        <v>2</v>
      </c>
      <c r="M16" s="7">
        <f t="shared" si="4"/>
        <v>2</v>
      </c>
      <c r="N16" s="8">
        <f t="shared" si="4"/>
        <v>2</v>
      </c>
    </row>
    <row r="17" spans="1:16" x14ac:dyDescent="0.25">
      <c r="C17" s="15"/>
      <c r="D17" s="16" t="s">
        <v>337</v>
      </c>
      <c r="E17" s="12">
        <f>-(E6+E5)/(E5-E6)</f>
        <v>-1.4787234042553192</v>
      </c>
      <c r="F17" s="13">
        <f t="shared" ref="F17:N17" si="5">-(F6+F5)/(F5-F6)</f>
        <v>-2.2000000000000002</v>
      </c>
      <c r="G17" s="13">
        <f t="shared" si="5"/>
        <v>-1.351421188630491</v>
      </c>
      <c r="H17" s="13">
        <f t="shared" si="5"/>
        <v>-1.5</v>
      </c>
      <c r="I17" s="13">
        <f t="shared" si="5"/>
        <v>-1.9146583498724128</v>
      </c>
      <c r="J17" s="13">
        <f t="shared" si="5"/>
        <v>-1.9523809523809521</v>
      </c>
      <c r="K17" s="13">
        <f t="shared" si="5"/>
        <v>-13.727272727272727</v>
      </c>
      <c r="L17" s="13">
        <f t="shared" si="5"/>
        <v>-1</v>
      </c>
      <c r="M17" s="13">
        <f t="shared" si="5"/>
        <v>-1</v>
      </c>
      <c r="N17" s="14">
        <f t="shared" si="5"/>
        <v>-1</v>
      </c>
    </row>
    <row r="18" spans="1:16" x14ac:dyDescent="0.25">
      <c r="C18" s="15">
        <v>3</v>
      </c>
      <c r="D18" s="29" t="s">
        <v>364</v>
      </c>
    </row>
    <row r="19" spans="1:16" x14ac:dyDescent="0.25">
      <c r="D19" s="16" t="s">
        <v>336</v>
      </c>
      <c r="E19" s="6">
        <f>1/E9</f>
        <v>0.1321479639405003</v>
      </c>
      <c r="F19" s="7">
        <f t="shared" ref="F19:N19" si="6">1/F9</f>
        <v>0.57896747180729136</v>
      </c>
      <c r="G19" s="7">
        <f t="shared" si="6"/>
        <v>9.37923327026189E-3</v>
      </c>
      <c r="H19" s="7">
        <f t="shared" si="6"/>
        <v>2.5441597318965104E-2</v>
      </c>
      <c r="I19" s="7">
        <f t="shared" si="6"/>
        <v>1.1570738519837301E-3</v>
      </c>
      <c r="J19" s="7">
        <f t="shared" si="6"/>
        <v>0.36039344726448769</v>
      </c>
      <c r="K19" s="7">
        <f t="shared" si="6"/>
        <v>0.2975149714230283</v>
      </c>
      <c r="L19" s="7">
        <f t="shared" si="6"/>
        <v>2.0625716183134752</v>
      </c>
      <c r="M19" s="7">
        <f t="shared" si="6"/>
        <v>2.5843829535236882</v>
      </c>
      <c r="N19" s="8">
        <f t="shared" si="6"/>
        <v>2.5267046628369467</v>
      </c>
    </row>
    <row r="20" spans="1:16" x14ac:dyDescent="0.25">
      <c r="D20" s="16" t="s">
        <v>337</v>
      </c>
      <c r="E20" s="12">
        <f>-E8/E9</f>
        <v>-3.0074674126792189</v>
      </c>
      <c r="F20" s="13">
        <f t="shared" ref="F20:N20" si="7">-F8/F9</f>
        <v>-3.2277436553256496</v>
      </c>
      <c r="G20" s="13">
        <f t="shared" si="7"/>
        <v>-1.8742964752202096</v>
      </c>
      <c r="H20" s="13">
        <f t="shared" si="7"/>
        <v>-2.7091767589514646</v>
      </c>
      <c r="I20" s="13">
        <f t="shared" si="7"/>
        <v>-3.4958511585282772</v>
      </c>
      <c r="J20" s="13">
        <f t="shared" si="7"/>
        <v>-5.5692800717272082</v>
      </c>
      <c r="K20" s="13">
        <f t="shared" si="7"/>
        <v>-22.447504593867489</v>
      </c>
      <c r="L20" s="13">
        <f t="shared" si="7"/>
        <v>-1.2833778958394959</v>
      </c>
      <c r="M20" s="13">
        <f t="shared" si="7"/>
        <v>-0.47380354147934284</v>
      </c>
      <c r="N20" s="14">
        <f t="shared" si="7"/>
        <v>-0.49130368444051747</v>
      </c>
    </row>
    <row r="21" spans="1:16" x14ac:dyDescent="0.25">
      <c r="A21" s="34" t="s">
        <v>369</v>
      </c>
      <c r="B21" s="35" t="s">
        <v>370</v>
      </c>
      <c r="C21" s="15">
        <v>4</v>
      </c>
      <c r="D21" s="17" t="s">
        <v>371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t="str">
        <f>"y:("&amp;A22&amp;")-to-("&amp;B22&amp;")"</f>
        <v>y:(-0.9)-to-(0.9)</v>
      </c>
    </row>
    <row r="22" spans="1:16" x14ac:dyDescent="0.25">
      <c r="A22" s="32">
        <v>-0.9</v>
      </c>
      <c r="B22" s="33">
        <v>0.9</v>
      </c>
      <c r="D22" s="16" t="s">
        <v>336</v>
      </c>
      <c r="E22">
        <f>($B$22-$A$22)/(E5-E6)</f>
        <v>4.7872340425531915E-2</v>
      </c>
      <c r="F22">
        <f t="shared" ref="F22:N22" si="8">($B$22-$A$22)/(F5-F6)</f>
        <v>0.36</v>
      </c>
      <c r="G22">
        <f t="shared" si="8"/>
        <v>4.6511627906976744E-3</v>
      </c>
      <c r="H22">
        <f t="shared" si="8"/>
        <v>9.7826086956521747E-3</v>
      </c>
      <c r="I22">
        <f t="shared" si="8"/>
        <v>5.1034873830450812E-4</v>
      </c>
      <c r="J22">
        <f t="shared" si="8"/>
        <v>0.10714285714285714</v>
      </c>
      <c r="K22">
        <f t="shared" si="8"/>
        <v>0.16363636363636364</v>
      </c>
      <c r="L22">
        <f t="shared" si="8"/>
        <v>1.8</v>
      </c>
      <c r="M22">
        <f t="shared" si="8"/>
        <v>1.8</v>
      </c>
      <c r="N22">
        <f t="shared" si="8"/>
        <v>1.8</v>
      </c>
    </row>
    <row r="23" spans="1:16" x14ac:dyDescent="0.25">
      <c r="D23" s="16" t="s">
        <v>337</v>
      </c>
      <c r="E23">
        <f>(E5*$A$22-E6*$B$22)/(E5-E6)</f>
        <v>-1.3308510638297872</v>
      </c>
      <c r="F23">
        <f t="shared" ref="F23:N23" si="9">(F5*$A$22-F6*$B$22)/(F5-F6)</f>
        <v>-1.98</v>
      </c>
      <c r="G23">
        <f t="shared" si="9"/>
        <v>-1.2162790697674419</v>
      </c>
      <c r="H23">
        <f t="shared" si="9"/>
        <v>-1.35</v>
      </c>
      <c r="I23">
        <f t="shared" si="9"/>
        <v>-1.7231925148851714</v>
      </c>
      <c r="J23">
        <f t="shared" si="9"/>
        <v>-1.7571428571428571</v>
      </c>
      <c r="K23">
        <f t="shared" si="9"/>
        <v>-12.354545454545455</v>
      </c>
      <c r="L23">
        <f t="shared" si="9"/>
        <v>-0.9</v>
      </c>
      <c r="M23">
        <f t="shared" si="9"/>
        <v>-0.9</v>
      </c>
      <c r="N23">
        <f t="shared" si="9"/>
        <v>-0.9</v>
      </c>
    </row>
    <row r="25" spans="1:16" x14ac:dyDescent="0.25">
      <c r="B25" s="16" t="s">
        <v>397</v>
      </c>
      <c r="C25" s="30" t="s">
        <v>365</v>
      </c>
      <c r="D25" s="31">
        <v>3</v>
      </c>
    </row>
    <row r="26" spans="1:16" x14ac:dyDescent="0.25">
      <c r="D26" s="16" t="s">
        <v>336</v>
      </c>
      <c r="E26" s="6">
        <f t="shared" ref="E26:N26" si="10">IF(scr=1,E13,IF(scr=2,E16,IF(scr=3,E19,E22)))</f>
        <v>0.1321479639405003</v>
      </c>
      <c r="F26" s="7">
        <f t="shared" si="10"/>
        <v>0.57896747180729136</v>
      </c>
      <c r="G26" s="7">
        <f t="shared" si="10"/>
        <v>9.37923327026189E-3</v>
      </c>
      <c r="H26" s="7">
        <f t="shared" si="10"/>
        <v>2.5441597318965104E-2</v>
      </c>
      <c r="I26" s="7">
        <f t="shared" si="10"/>
        <v>1.1570738519837301E-3</v>
      </c>
      <c r="J26" s="7">
        <f t="shared" si="10"/>
        <v>0.36039344726448769</v>
      </c>
      <c r="K26" s="7">
        <f t="shared" si="10"/>
        <v>0.2975149714230283</v>
      </c>
      <c r="L26" s="7">
        <f t="shared" si="10"/>
        <v>2.0625716183134752</v>
      </c>
      <c r="M26" s="7">
        <f t="shared" si="10"/>
        <v>2.5843829535236882</v>
      </c>
      <c r="N26" s="8">
        <f t="shared" si="10"/>
        <v>2.5267046628369467</v>
      </c>
    </row>
    <row r="27" spans="1:16" x14ac:dyDescent="0.25">
      <c r="B27" s="1"/>
      <c r="D27" s="16" t="s">
        <v>337</v>
      </c>
      <c r="E27" s="12">
        <f t="shared" ref="E27:N27" si="11">IF(scr=1,E14,IF(scr=2,E17,IF(scr=3,E20,E23)))</f>
        <v>-3.0074674126792189</v>
      </c>
      <c r="F27" s="13">
        <f t="shared" si="11"/>
        <v>-3.2277436553256496</v>
      </c>
      <c r="G27" s="13">
        <f t="shared" si="11"/>
        <v>-1.8742964752202096</v>
      </c>
      <c r="H27" s="13">
        <f t="shared" si="11"/>
        <v>-2.7091767589514646</v>
      </c>
      <c r="I27" s="13">
        <f t="shared" si="11"/>
        <v>-3.4958511585282772</v>
      </c>
      <c r="J27" s="13">
        <f t="shared" si="11"/>
        <v>-5.5692800717272082</v>
      </c>
      <c r="K27" s="13">
        <f t="shared" si="11"/>
        <v>-22.447504593867489</v>
      </c>
      <c r="L27" s="13">
        <f t="shared" si="11"/>
        <v>-1.2833778958394959</v>
      </c>
      <c r="M27" s="13">
        <f t="shared" si="11"/>
        <v>-0.47380354147934284</v>
      </c>
      <c r="N27" s="14">
        <f t="shared" si="11"/>
        <v>-0.49130368444051747</v>
      </c>
    </row>
    <row r="28" spans="1:16" x14ac:dyDescent="0.25">
      <c r="B28" s="1"/>
      <c r="D28" s="16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6" ht="18.75" x14ac:dyDescent="0.3">
      <c r="A29" s="25" t="s">
        <v>366</v>
      </c>
      <c r="B29" s="1"/>
      <c r="C29" s="41"/>
      <c r="D29" s="2" t="s">
        <v>361</v>
      </c>
      <c r="E29" s="10"/>
      <c r="F29" t="s">
        <v>373</v>
      </c>
      <c r="H29" s="10"/>
      <c r="I29" s="10" t="s">
        <v>374</v>
      </c>
      <c r="J29" s="10"/>
      <c r="K29" s="10"/>
      <c r="L29" s="27" t="s">
        <v>375</v>
      </c>
      <c r="M29" s="39" t="s">
        <v>376</v>
      </c>
      <c r="N29" s="10"/>
      <c r="P29" s="2" t="s">
        <v>368</v>
      </c>
    </row>
    <row r="30" spans="1:16" x14ac:dyDescent="0.25">
      <c r="B30" s="1" t="s">
        <v>356</v>
      </c>
      <c r="D30" s="16"/>
      <c r="E30" t="s">
        <v>307</v>
      </c>
      <c r="F30" t="s">
        <v>323</v>
      </c>
      <c r="G30" t="s">
        <v>358</v>
      </c>
      <c r="H30" t="s">
        <v>359</v>
      </c>
      <c r="I30" t="s">
        <v>326</v>
      </c>
      <c r="J30" t="s">
        <v>357</v>
      </c>
      <c r="K30" t="s">
        <v>346</v>
      </c>
      <c r="L30" t="s">
        <v>330</v>
      </c>
      <c r="M30" t="s">
        <v>331</v>
      </c>
      <c r="N30" t="s">
        <v>332</v>
      </c>
    </row>
    <row r="31" spans="1:16" x14ac:dyDescent="0.25">
      <c r="B31" s="2">
        <v>1</v>
      </c>
      <c r="C31" s="28" t="s">
        <v>385</v>
      </c>
      <c r="D31" s="15">
        <v>1</v>
      </c>
      <c r="E31">
        <f>E$26*'orig-data'!C408+scaled!E$27</f>
        <v>-0.62880406175021353</v>
      </c>
      <c r="F31">
        <f>F$26*'orig-data'!D408+scaled!F$27</f>
        <v>1.4039961191326813</v>
      </c>
      <c r="G31">
        <f>G$26*'orig-data'!E408+scaled!G$27</f>
        <v>1.0051281387501905</v>
      </c>
      <c r="H31">
        <f>H$26*'orig-data'!F408+scaled!H$27</f>
        <v>0.59823089251399875</v>
      </c>
      <c r="I31">
        <f>I$26*'orig-data'!G408+scaled!I$27</f>
        <v>0.55853561882271263</v>
      </c>
      <c r="J31">
        <f>J$26*'orig-data'!H408+scaled!J$27</f>
        <v>-1.2445587045533557</v>
      </c>
      <c r="K31">
        <f>K$26*'orig-data'!I408+scaled!K$27</f>
        <v>-1.621456594255509</v>
      </c>
      <c r="L31">
        <f>L$26*'orig-data'!J408+scaled!L$27</f>
        <v>0.77919372247397933</v>
      </c>
      <c r="M31">
        <f>M$26*'orig-data'!K408+scaled!M$27</f>
        <v>-0.47380354147934284</v>
      </c>
      <c r="N31">
        <f>N$26*'orig-data'!L408+scaled!N$27</f>
        <v>-0.49130368444051747</v>
      </c>
    </row>
    <row r="32" spans="1:16" x14ac:dyDescent="0.25">
      <c r="B32" s="2">
        <v>2</v>
      </c>
      <c r="D32" s="15">
        <v>2</v>
      </c>
      <c r="E32">
        <f>E$26*'orig-data'!C409+scaled!E$27</f>
        <v>-1.0252479535717145</v>
      </c>
      <c r="F32">
        <f>F$26*'orig-data'!D409+scaled!F$27</f>
        <v>1.4039961191326813</v>
      </c>
      <c r="G32">
        <f>G$26*'orig-data'!E409+scaled!G$27</f>
        <v>1.4084351693714519</v>
      </c>
      <c r="H32">
        <f>H$26*'orig-data'!F409+scaled!H$27</f>
        <v>1.4886867986777776</v>
      </c>
      <c r="I32">
        <f>I$26*'orig-data'!G409+scaled!I$27</f>
        <v>0.77722257684763774</v>
      </c>
      <c r="J32">
        <f>J$26*'orig-data'!H409+scaled!J$27</f>
        <v>-1.4247554281856001</v>
      </c>
      <c r="K32">
        <f>K$26*'orig-data'!I409+scaled!K$27</f>
        <v>-1.621456594255509</v>
      </c>
      <c r="L32">
        <f>L$26*'orig-data'!J409+scaled!L$27</f>
        <v>0.77919372247397933</v>
      </c>
      <c r="M32">
        <f>M$26*'orig-data'!K409+scaled!M$27</f>
        <v>-0.47380354147934284</v>
      </c>
      <c r="N32">
        <f>N$26*'orig-data'!L409+scaled!N$27</f>
        <v>-0.49130368444051747</v>
      </c>
    </row>
    <row r="33" spans="2:14" x14ac:dyDescent="0.25">
      <c r="B33" s="2">
        <v>3</v>
      </c>
      <c r="D33" s="15">
        <v>3</v>
      </c>
      <c r="E33">
        <f>E$26*'orig-data'!C410+scaled!E$27</f>
        <v>-0.62880406175021353</v>
      </c>
      <c r="F33">
        <f>F$26*'orig-data'!D410+scaled!F$27</f>
        <v>1.4039961191326813</v>
      </c>
      <c r="G33">
        <f>G$26*'orig-data'!E410+scaled!G$27</f>
        <v>1.1082997047230716</v>
      </c>
      <c r="H33">
        <f>H$26*'orig-data'!F410+scaled!H$27</f>
        <v>1.107062838893301</v>
      </c>
      <c r="I33">
        <f>I$26*'orig-data'!G410+scaled!I$27</f>
        <v>0.47985459688781917</v>
      </c>
      <c r="J33">
        <f>J$26*'orig-data'!H410+scaled!J$27</f>
        <v>-1.6049521518178436</v>
      </c>
      <c r="K33">
        <f>K$26*'orig-data'!I410+scaled!K$27</f>
        <v>-1.621456594255509</v>
      </c>
      <c r="L33">
        <f>L$26*'orig-data'!J410+scaled!L$27</f>
        <v>0.77919372247397933</v>
      </c>
      <c r="M33">
        <f>M$26*'orig-data'!K410+scaled!M$27</f>
        <v>-0.47380354147934284</v>
      </c>
      <c r="N33">
        <f>N$26*'orig-data'!L410+scaled!N$27</f>
        <v>-0.49130368444051747</v>
      </c>
    </row>
    <row r="34" spans="2:14" x14ac:dyDescent="0.25">
      <c r="B34" s="2">
        <v>4</v>
      </c>
      <c r="D34" s="15">
        <v>4</v>
      </c>
      <c r="E34">
        <f>E$26*'orig-data'!C411+scaled!E$27</f>
        <v>-0.89309998963121418</v>
      </c>
      <c r="F34">
        <f>F$26*'orig-data'!D411+scaled!F$27</f>
        <v>1.4039961191326813</v>
      </c>
      <c r="G34">
        <f>G$26*'orig-data'!E411+scaled!G$27</f>
        <v>0.97699043893940507</v>
      </c>
      <c r="H34">
        <f>H$26*'orig-data'!F411+scaled!H$27</f>
        <v>1.107062838893301</v>
      </c>
      <c r="I34">
        <f>I$26*'orig-data'!G411+scaled!I$27</f>
        <v>0.47638337533186803</v>
      </c>
      <c r="J34">
        <f>J$26*'orig-data'!H411+scaled!J$27</f>
        <v>-1.2445587045533557</v>
      </c>
      <c r="K34">
        <f>K$26*'orig-data'!I411+scaled!K$27</f>
        <v>-1.621456594255509</v>
      </c>
      <c r="L34">
        <f>L$26*'orig-data'!J411+scaled!L$27</f>
        <v>0.77919372247397933</v>
      </c>
      <c r="M34">
        <f>M$26*'orig-data'!K411+scaled!M$27</f>
        <v>-0.47380354147934284</v>
      </c>
      <c r="N34">
        <f>N$26*'orig-data'!L411+scaled!N$27</f>
        <v>-0.49130368444051747</v>
      </c>
    </row>
    <row r="35" spans="2:14" x14ac:dyDescent="0.25">
      <c r="B35" s="2">
        <v>5</v>
      </c>
      <c r="D35" s="15">
        <v>5</v>
      </c>
      <c r="E35">
        <f>E$26*'orig-data'!C412+scaled!E$27</f>
        <v>-0.76095202569071407</v>
      </c>
      <c r="F35">
        <f>F$26*'orig-data'!D412+scaled!F$27</f>
        <v>1.4039961191326813</v>
      </c>
      <c r="G35">
        <f>G$26*'orig-data'!E412+scaled!G$27</f>
        <v>0.95823197239888103</v>
      </c>
      <c r="H35">
        <f>H$26*'orig-data'!F412+scaled!H$27</f>
        <v>0.85264686570365011</v>
      </c>
      <c r="I35">
        <f>I$26*'orig-data'!G412+scaled!I$27</f>
        <v>0.4948965569636079</v>
      </c>
      <c r="J35">
        <f>J$26*'orig-data'!H412+scaled!J$27</f>
        <v>-1.7851488754500875</v>
      </c>
      <c r="K35">
        <f>K$26*'orig-data'!I412+scaled!K$27</f>
        <v>-1.621456594255509</v>
      </c>
      <c r="L35">
        <f>L$26*'orig-data'!J412+scaled!L$27</f>
        <v>0.77919372247397933</v>
      </c>
      <c r="M35">
        <f>M$26*'orig-data'!K412+scaled!M$27</f>
        <v>-0.47380354147934284</v>
      </c>
      <c r="N35">
        <f>N$26*'orig-data'!L412+scaled!N$27</f>
        <v>-0.49130368444051747</v>
      </c>
    </row>
    <row r="36" spans="2:14" x14ac:dyDescent="0.25">
      <c r="B36" s="2">
        <v>6</v>
      </c>
      <c r="D36" s="15">
        <v>6</v>
      </c>
      <c r="E36">
        <f>E$26*'orig-data'!C413+scaled!E$27</f>
        <v>-1.0252479535717145</v>
      </c>
      <c r="F36">
        <f>F$26*'orig-data'!D413+scaled!F$27</f>
        <v>1.4039961191326813</v>
      </c>
      <c r="G36">
        <f>G$26*'orig-data'!E413+scaled!G$27</f>
        <v>2.1493945977221416</v>
      </c>
      <c r="H36">
        <f>H$26*'orig-data'!F413+scaled!H$27</f>
        <v>2.3282595102036261</v>
      </c>
      <c r="I36">
        <f>I$26*'orig-data'!G413+scaled!I$27</f>
        <v>1.5270064329330952</v>
      </c>
      <c r="J36">
        <f>J$26*'orig-data'!H413+scaled!J$27</f>
        <v>-1.9653455990823314</v>
      </c>
      <c r="K36">
        <f>K$26*'orig-data'!I413+scaled!K$27</f>
        <v>-1.621456594255509</v>
      </c>
      <c r="L36">
        <f>L$26*'orig-data'!J413+scaled!L$27</f>
        <v>0.77919372247397933</v>
      </c>
      <c r="M36">
        <f>M$26*'orig-data'!K413+scaled!M$27</f>
        <v>-0.47380354147934284</v>
      </c>
      <c r="N36">
        <f>N$26*'orig-data'!L413+scaled!N$27</f>
        <v>-0.49130368444051747</v>
      </c>
    </row>
    <row r="37" spans="2:14" x14ac:dyDescent="0.25">
      <c r="B37" s="2">
        <v>7</v>
      </c>
      <c r="D37" s="15">
        <v>7</v>
      </c>
      <c r="E37">
        <f>E$26*'orig-data'!C414+scaled!E$27</f>
        <v>-1.1573959175122148</v>
      </c>
      <c r="F37">
        <f>F$26*'orig-data'!D414+scaled!F$27</f>
        <v>1.4039961191326813</v>
      </c>
      <c r="G37">
        <f>G$26*'orig-data'!E414+scaled!G$27</f>
        <v>2.3838754294786884</v>
      </c>
      <c r="H37">
        <f>H$26*'orig-data'!F414+scaled!H$27</f>
        <v>2.8879746512208584</v>
      </c>
      <c r="I37">
        <f>I$26*'orig-data'!G414+scaled!I$27</f>
        <v>1.542048393008884</v>
      </c>
      <c r="J37">
        <f>J$26*'orig-data'!H414+scaled!J$27</f>
        <v>-2.3257390463468188</v>
      </c>
      <c r="K37">
        <f>K$26*'orig-data'!I414+scaled!K$27</f>
        <v>-1.621456594255509</v>
      </c>
      <c r="L37">
        <f>L$26*'orig-data'!J414+scaled!L$27</f>
        <v>0.77919372247397933</v>
      </c>
      <c r="M37">
        <f>M$26*'orig-data'!K414+scaled!M$27</f>
        <v>-0.47380354147934284</v>
      </c>
      <c r="N37">
        <f>N$26*'orig-data'!L414+scaled!N$27</f>
        <v>-0.49130368444051747</v>
      </c>
    </row>
    <row r="38" spans="2:14" x14ac:dyDescent="0.25">
      <c r="B38" s="2">
        <v>8</v>
      </c>
      <c r="D38" s="15">
        <v>8</v>
      </c>
      <c r="E38">
        <f>E$26*'orig-data'!C415+scaled!E$27</f>
        <v>-1.1573959175122148</v>
      </c>
      <c r="F38">
        <f>F$26*'orig-data'!D415+scaled!F$27</f>
        <v>1.4039961191326813</v>
      </c>
      <c r="G38">
        <f>G$26*'orig-data'!E415+scaled!G$27</f>
        <v>2.2525661636950223</v>
      </c>
      <c r="H38">
        <f>H$26*'orig-data'!F415+scaled!H$27</f>
        <v>2.7607666646260327</v>
      </c>
      <c r="I38">
        <f>I$26*'orig-data'!G415+scaled!I$27</f>
        <v>1.4934512912255671</v>
      </c>
      <c r="J38">
        <f>J$26*'orig-data'!H415+scaled!J$27</f>
        <v>-2.5059357699790628</v>
      </c>
      <c r="K38">
        <f>K$26*'orig-data'!I415+scaled!K$27</f>
        <v>-1.621456594255509</v>
      </c>
      <c r="L38">
        <f>L$26*'orig-data'!J415+scaled!L$27</f>
        <v>0.77919372247397933</v>
      </c>
      <c r="M38">
        <f>M$26*'orig-data'!K415+scaled!M$27</f>
        <v>-0.47380354147934284</v>
      </c>
      <c r="N38">
        <f>N$26*'orig-data'!L415+scaled!N$27</f>
        <v>-0.49130368444051747</v>
      </c>
    </row>
    <row r="39" spans="2:14" x14ac:dyDescent="0.25">
      <c r="B39" s="2">
        <v>9</v>
      </c>
      <c r="D39" s="15">
        <v>9</v>
      </c>
      <c r="E39">
        <f>E$26*'orig-data'!C416+scaled!E$27</f>
        <v>-1.1573959175122148</v>
      </c>
      <c r="F39">
        <f>F$26*'orig-data'!D416+scaled!F$27</f>
        <v>1.4039961191326813</v>
      </c>
      <c r="G39">
        <f>G$26*'orig-data'!E416+scaled!G$27</f>
        <v>2.3932546627489502</v>
      </c>
      <c r="H39">
        <f>H$26*'orig-data'!F416+scaled!H$27</f>
        <v>3.0151826378156841</v>
      </c>
      <c r="I39">
        <f>I$26*'orig-data'!G416+scaled!I$27</f>
        <v>1.6242006364997281</v>
      </c>
      <c r="J39">
        <f>J$26*'orig-data'!H416+scaled!J$27</f>
        <v>-1.9653455990823314</v>
      </c>
      <c r="K39">
        <f>K$26*'orig-data'!I416+scaled!K$27</f>
        <v>-1.621456594255509</v>
      </c>
      <c r="L39">
        <f>L$26*'orig-data'!J416+scaled!L$27</f>
        <v>0.77919372247397933</v>
      </c>
      <c r="M39">
        <f>M$26*'orig-data'!K416+scaled!M$27</f>
        <v>-0.47380354147934284</v>
      </c>
      <c r="N39">
        <f>N$26*'orig-data'!L416+scaled!N$27</f>
        <v>-0.49130368444051747</v>
      </c>
    </row>
    <row r="40" spans="2:14" x14ac:dyDescent="0.25">
      <c r="B40" s="2">
        <v>10</v>
      </c>
      <c r="D40" s="15">
        <v>10</v>
      </c>
      <c r="E40">
        <f>E$26*'orig-data'!C417+scaled!E$27</f>
        <v>-1.0252479535717145</v>
      </c>
      <c r="F40">
        <f>F$26*'orig-data'!D417+scaled!F$27</f>
        <v>1.4039961191326813</v>
      </c>
      <c r="G40">
        <f>G$26*'orig-data'!E417+scaled!G$27</f>
        <v>1.7836045001819274</v>
      </c>
      <c r="H40">
        <f>H$26*'orig-data'!F417+scaled!H$27</f>
        <v>2.1247267316519052</v>
      </c>
      <c r="I40">
        <f>I$26*'orig-data'!G417+scaled!I$27</f>
        <v>0.95888317160908398</v>
      </c>
      <c r="J40">
        <f>J$26*'orig-data'!H417+scaled!J$27</f>
        <v>-2.5059357699790628</v>
      </c>
      <c r="K40">
        <f>K$26*'orig-data'!I417+scaled!K$27</f>
        <v>-1.621456594255509</v>
      </c>
      <c r="L40">
        <f>L$26*'orig-data'!J417+scaled!L$27</f>
        <v>0.77919372247397933</v>
      </c>
      <c r="M40">
        <f>M$26*'orig-data'!K417+scaled!M$27</f>
        <v>-0.47380354147934284</v>
      </c>
      <c r="N40">
        <f>N$26*'orig-data'!L417+scaled!N$27</f>
        <v>-0.49130368444051747</v>
      </c>
    </row>
    <row r="41" spans="2:14" x14ac:dyDescent="0.25">
      <c r="B41" s="2">
        <v>11</v>
      </c>
      <c r="D41" s="15">
        <v>11</v>
      </c>
      <c r="E41">
        <f>E$26*'orig-data'!C418+scaled!E$27</f>
        <v>-1.0252479535717145</v>
      </c>
      <c r="F41">
        <f>F$26*'orig-data'!D418+scaled!F$27</f>
        <v>1.4039961191326813</v>
      </c>
      <c r="G41">
        <f>G$26*'orig-data'!E418+scaled!G$27</f>
        <v>1.7179498672900944</v>
      </c>
      <c r="H41">
        <f>H$26*'orig-data'!F418+scaled!H$27</f>
        <v>1.6158947852726033</v>
      </c>
      <c r="I41">
        <f>I$26*'orig-data'!G418+scaled!I$27</f>
        <v>0.62680297608975311</v>
      </c>
      <c r="J41">
        <f>J$26*'orig-data'!H418+scaled!J$27</f>
        <v>-1.9653455990823314</v>
      </c>
      <c r="K41">
        <f>K$26*'orig-data'!I418+scaled!K$27</f>
        <v>-1.621456594255509</v>
      </c>
      <c r="L41">
        <f>L$26*'orig-data'!J418+scaled!L$27</f>
        <v>0.77919372247397933</v>
      </c>
      <c r="M41">
        <f>M$26*'orig-data'!K418+scaled!M$27</f>
        <v>-0.47380354147934284</v>
      </c>
      <c r="N41">
        <f>N$26*'orig-data'!L418+scaled!N$27</f>
        <v>-0.49130368444051747</v>
      </c>
    </row>
    <row r="42" spans="2:14" x14ac:dyDescent="0.25">
      <c r="B42" s="2">
        <v>12</v>
      </c>
      <c r="D42" s="15">
        <v>12</v>
      </c>
      <c r="E42">
        <f>E$26*'orig-data'!C419+scaled!E$27</f>
        <v>-1.1573959175122148</v>
      </c>
      <c r="F42">
        <f>F$26*'orig-data'!D419+scaled!F$27</f>
        <v>1.4039961191326813</v>
      </c>
      <c r="G42">
        <f>G$26*'orig-data'!E419+scaled!G$27</f>
        <v>1.314642836668833</v>
      </c>
      <c r="H42">
        <f>H$26*'orig-data'!F419+scaled!H$27</f>
        <v>1.361478812082952</v>
      </c>
      <c r="I42">
        <f>I$26*'orig-data'!G419+scaled!I$27</f>
        <v>0.68002837328100485</v>
      </c>
      <c r="J42">
        <f>J$26*'orig-data'!H419+scaled!J$27</f>
        <v>-2.6861324936113067</v>
      </c>
      <c r="K42">
        <f>K$26*'orig-data'!I419+scaled!K$27</f>
        <v>-1.621456594255509</v>
      </c>
      <c r="L42">
        <f>L$26*'orig-data'!J419+scaled!L$27</f>
        <v>0.77919372247397933</v>
      </c>
      <c r="M42">
        <f>M$26*'orig-data'!K419+scaled!M$27</f>
        <v>-0.47380354147934284</v>
      </c>
      <c r="N42">
        <f>N$26*'orig-data'!L419+scaled!N$27</f>
        <v>-0.49130368444051747</v>
      </c>
    </row>
    <row r="43" spans="2:14" x14ac:dyDescent="0.25">
      <c r="B43" s="2">
        <v>13</v>
      </c>
      <c r="D43" s="15">
        <v>13</v>
      </c>
      <c r="E43">
        <f>E$26*'orig-data'!C420+scaled!E$27</f>
        <v>-1.0252479535717145</v>
      </c>
      <c r="F43">
        <f>F$26*'orig-data'!D420+scaled!F$27</f>
        <v>1.4039961191326813</v>
      </c>
      <c r="G43">
        <f>G$26*'orig-data'!E420+scaled!G$27</f>
        <v>1.8773968328845463</v>
      </c>
      <c r="H43">
        <f>H$26*'orig-data'!F420+scaled!H$27</f>
        <v>1.107062838893301</v>
      </c>
      <c r="I43">
        <f>I$26*'orig-data'!G420+scaled!I$27</f>
        <v>0.85590359878253208</v>
      </c>
      <c r="J43">
        <f>J$26*'orig-data'!H420+scaled!J$27</f>
        <v>-2.1455423227145753</v>
      </c>
      <c r="K43">
        <f>K$26*'orig-data'!I420+scaled!K$27</f>
        <v>-1.621456594255509</v>
      </c>
      <c r="L43">
        <f>L$26*'orig-data'!J420+scaled!L$27</f>
        <v>0.77919372247397933</v>
      </c>
      <c r="M43">
        <f>M$26*'orig-data'!K420+scaled!M$27</f>
        <v>-0.47380354147934284</v>
      </c>
      <c r="N43">
        <f>N$26*'orig-data'!L420+scaled!N$27</f>
        <v>-0.49130368444051747</v>
      </c>
    </row>
    <row r="44" spans="2:14" x14ac:dyDescent="0.25">
      <c r="B44" s="2">
        <v>14</v>
      </c>
      <c r="D44" s="15">
        <v>14</v>
      </c>
      <c r="E44">
        <f>E$26*'orig-data'!C421+scaled!E$27</f>
        <v>-1.1573959175122148</v>
      </c>
      <c r="F44">
        <f>F$26*'orig-data'!D421+scaled!F$27</f>
        <v>1.4039961191326813</v>
      </c>
      <c r="G44">
        <f>G$26*'orig-data'!E421+scaled!G$27</f>
        <v>2.3932546627489502</v>
      </c>
      <c r="H44">
        <f>H$26*'orig-data'!F421+scaled!H$27</f>
        <v>3.0151826378156841</v>
      </c>
      <c r="I44">
        <f>I$26*'orig-data'!G421+scaled!I$27</f>
        <v>7.4878748693513852E-2</v>
      </c>
      <c r="J44">
        <f>J$26*'orig-data'!H421+scaled!J$27</f>
        <v>-1.9653455990823314</v>
      </c>
      <c r="K44">
        <f>K$26*'orig-data'!I421+scaled!K$27</f>
        <v>-1.621456594255509</v>
      </c>
      <c r="L44">
        <f>L$26*'orig-data'!J421+scaled!L$27</f>
        <v>0.77919372247397933</v>
      </c>
      <c r="M44">
        <f>M$26*'orig-data'!K421+scaled!M$27</f>
        <v>-0.47380354147934284</v>
      </c>
      <c r="N44">
        <f>N$26*'orig-data'!L421+scaled!N$27</f>
        <v>-0.49130368444051747</v>
      </c>
    </row>
    <row r="45" spans="2:14" x14ac:dyDescent="0.25">
      <c r="B45" s="2">
        <v>15</v>
      </c>
      <c r="D45" s="15">
        <v>15</v>
      </c>
      <c r="E45">
        <f>E$26*'orig-data'!C422+scaled!E$27</f>
        <v>0.16408372189278797</v>
      </c>
      <c r="F45">
        <f>F$26*'orig-data'!D422+scaled!F$27</f>
        <v>-0.91187376809648413</v>
      </c>
      <c r="G45">
        <f>G$26*'orig-data'!E422+scaled!G$27</f>
        <v>-0.814443115680616</v>
      </c>
      <c r="H45">
        <f>H$26*'orig-data'!F422+scaled!H$27</f>
        <v>-0.29222501364977971</v>
      </c>
      <c r="I45">
        <f>I$26*'orig-data'!G422+scaled!I$27</f>
        <v>-0.75127198162286923</v>
      </c>
      <c r="J45">
        <f>J$26*'orig-data'!H422+scaled!J$27</f>
        <v>-0.16337836275989304</v>
      </c>
      <c r="K45">
        <f>K$26*'orig-data'!I422+scaled!K$27</f>
        <v>-1.621456594255509</v>
      </c>
      <c r="L45">
        <f>L$26*'orig-data'!J422+scaled!L$27</f>
        <v>-1.2833778958394959</v>
      </c>
      <c r="M45">
        <f>M$26*'orig-data'!K422+scaled!M$27</f>
        <v>-0.47380354147934284</v>
      </c>
      <c r="N45">
        <f>N$26*'orig-data'!L422+scaled!N$27</f>
        <v>2.0354009783964293</v>
      </c>
    </row>
    <row r="46" spans="2:14" x14ac:dyDescent="0.25">
      <c r="B46" s="2">
        <v>16</v>
      </c>
      <c r="D46" s="15">
        <v>16</v>
      </c>
      <c r="E46">
        <f>E$26*'orig-data'!C423+scaled!E$27</f>
        <v>-0.10021220598821223</v>
      </c>
      <c r="F46">
        <f>F$26*'orig-data'!D423+scaled!F$27</f>
        <v>0.24606117551809836</v>
      </c>
      <c r="G46">
        <f>G$26*'orig-data'!E423+scaled!G$27</f>
        <v>-1.7208287708355474E-2</v>
      </c>
      <c r="H46">
        <f>H$26*'orig-data'!F423+scaled!H$27</f>
        <v>-0.29222501364977971</v>
      </c>
      <c r="I46">
        <f>I$26*'orig-data'!G423+scaled!I$27</f>
        <v>-0.21786093585836985</v>
      </c>
      <c r="J46">
        <f>J$26*'orig-data'!H423+scaled!J$27</f>
        <v>1.6818360872351334E-2</v>
      </c>
      <c r="K46">
        <f>K$26*'orig-data'!I423+scaled!K$27</f>
        <v>-1.621456594255509</v>
      </c>
      <c r="L46">
        <f>L$26*'orig-data'!J423+scaled!L$27</f>
        <v>0.77919372247397933</v>
      </c>
      <c r="M46">
        <f>M$26*'orig-data'!K423+scaled!M$27</f>
        <v>-0.47380354147934284</v>
      </c>
      <c r="N46">
        <f>N$26*'orig-data'!L423+scaled!N$27</f>
        <v>-0.49130368444051747</v>
      </c>
    </row>
    <row r="47" spans="2:14" x14ac:dyDescent="0.25">
      <c r="B47" s="2">
        <v>17</v>
      </c>
      <c r="D47" s="15">
        <v>17</v>
      </c>
      <c r="E47">
        <f>E$26*'orig-data'!C424+scaled!E$27</f>
        <v>-0.62880406175021353</v>
      </c>
      <c r="F47">
        <f>F$26*'orig-data'!D424+scaled!F$27</f>
        <v>0.24606117551809836</v>
      </c>
      <c r="G47">
        <f>G$26*'orig-data'!E424+scaled!G$27</f>
        <v>-7.8290544380934524E-3</v>
      </c>
      <c r="H47">
        <f>H$26*'orig-data'!F424+scaled!H$27</f>
        <v>-0.2413418190118497</v>
      </c>
      <c r="I47">
        <f>I$26*'orig-data'!G424+scaled!I$27</f>
        <v>-0.28612829312540988</v>
      </c>
      <c r="J47">
        <f>J$26*'orig-data'!H424+scaled!J$27</f>
        <v>1.6818360872351334E-2</v>
      </c>
      <c r="K47">
        <f>K$26*'orig-data'!I424+scaled!K$27</f>
        <v>-1.621456594255509</v>
      </c>
      <c r="L47">
        <f>L$26*'orig-data'!J424+scaled!L$27</f>
        <v>0.77919372247397933</v>
      </c>
      <c r="M47">
        <f>M$26*'orig-data'!K424+scaled!M$27</f>
        <v>-0.47380354147934284</v>
      </c>
      <c r="N47">
        <f>N$26*'orig-data'!L424+scaled!N$27</f>
        <v>-0.49130368444051747</v>
      </c>
    </row>
    <row r="48" spans="2:14" x14ac:dyDescent="0.25">
      <c r="B48" s="2">
        <v>18</v>
      </c>
      <c r="D48" s="15">
        <v>18</v>
      </c>
      <c r="E48">
        <f>E$26*'orig-data'!C425+scaled!E$27</f>
        <v>-0.23236016992871278</v>
      </c>
      <c r="F48">
        <f>F$26*'orig-data'!D425+scaled!F$27</f>
        <v>0.24606117551809836</v>
      </c>
      <c r="G48">
        <f>G$26*'orig-data'!E425+scaled!G$27</f>
        <v>1.5501788321683474E-3</v>
      </c>
      <c r="H48">
        <f>H$26*'orig-data'!F425+scaled!H$27</f>
        <v>-0.54664098683943063</v>
      </c>
      <c r="I48">
        <f>I$26*'orig-data'!G425+scaled!I$27</f>
        <v>-0.50250110344636756</v>
      </c>
      <c r="J48">
        <f>J$26*'orig-data'!H425+scaled!J$27</f>
        <v>0.19701508450459482</v>
      </c>
      <c r="K48">
        <f>K$26*'orig-data'!I425+scaled!K$27</f>
        <v>-1.621456594255509</v>
      </c>
      <c r="L48">
        <f>L$26*'orig-data'!J425+scaled!L$27</f>
        <v>0.77919372247397933</v>
      </c>
      <c r="M48">
        <f>M$26*'orig-data'!K425+scaled!M$27</f>
        <v>-0.47380354147934284</v>
      </c>
      <c r="N48">
        <f>N$26*'orig-data'!L425+scaled!N$27</f>
        <v>-0.49130368444051747</v>
      </c>
    </row>
    <row r="49" spans="2:14" x14ac:dyDescent="0.25">
      <c r="B49" s="2">
        <v>19</v>
      </c>
      <c r="D49" s="15">
        <v>19</v>
      </c>
      <c r="E49">
        <f>E$26*'orig-data'!C426+scaled!E$27</f>
        <v>0.56052761371428916</v>
      </c>
      <c r="F49">
        <f>F$26*'orig-data'!D426+scaled!F$27</f>
        <v>-0.91187376809648413</v>
      </c>
      <c r="G49">
        <f>G$26*'orig-data'!E426+scaled!G$27</f>
        <v>-0.96451084800480624</v>
      </c>
      <c r="H49">
        <f>H$26*'orig-data'!F426+scaled!H$27</f>
        <v>-0.4703161948825354</v>
      </c>
      <c r="I49">
        <f>I$26*'orig-data'!G426+scaled!I$27</f>
        <v>-1.0312838538029321</v>
      </c>
      <c r="J49">
        <f>J$26*'orig-data'!H426+scaled!J$27</f>
        <v>-0.34357508639213652</v>
      </c>
      <c r="K49">
        <f>K$26*'orig-data'!I426+scaled!K$27</f>
        <v>-1.621456594255509</v>
      </c>
      <c r="L49">
        <f>L$26*'orig-data'!J426+scaled!L$27</f>
        <v>-1.2833778958394959</v>
      </c>
      <c r="M49">
        <f>M$26*'orig-data'!K426+scaled!M$27</f>
        <v>-0.47380354147934284</v>
      </c>
      <c r="N49">
        <f>N$26*'orig-data'!L426+scaled!N$27</f>
        <v>2.0354009783964293</v>
      </c>
    </row>
    <row r="50" spans="2:14" x14ac:dyDescent="0.25">
      <c r="B50" s="2">
        <v>20</v>
      </c>
      <c r="D50" s="15">
        <v>20</v>
      </c>
      <c r="E50">
        <f>E$26*'orig-data'!C427+scaled!E$27</f>
        <v>0.42837964977378862</v>
      </c>
      <c r="F50">
        <f>F$26*'orig-data'!D427+scaled!F$27</f>
        <v>-0.91187376809648413</v>
      </c>
      <c r="G50">
        <f>G$26*'orig-data'!E427+scaled!G$27</f>
        <v>-0.96451084800480624</v>
      </c>
      <c r="H50">
        <f>H$26*'orig-data'!F427+scaled!H$27</f>
        <v>-1.5388632822790698</v>
      </c>
      <c r="I50">
        <f>I$26*'orig-data'!G427+scaled!I$27</f>
        <v>-1.3726206401381327</v>
      </c>
      <c r="J50">
        <f>J$26*'orig-data'!H427+scaled!J$27</f>
        <v>1.8187855971947897</v>
      </c>
      <c r="K50">
        <f>K$26*'orig-data'!I427+scaled!K$27</f>
        <v>-1.621456594255509</v>
      </c>
      <c r="L50">
        <f>L$26*'orig-data'!J427+scaled!L$27</f>
        <v>-1.2833778958394959</v>
      </c>
      <c r="M50">
        <f>M$26*'orig-data'!K427+scaled!M$27</f>
        <v>2.1105794120443453</v>
      </c>
      <c r="N50">
        <f>N$26*'orig-data'!L427+scaled!N$27</f>
        <v>-0.49130368444051747</v>
      </c>
    </row>
    <row r="51" spans="2:14" x14ac:dyDescent="0.25">
      <c r="B51" s="2">
        <v>21</v>
      </c>
      <c r="D51" s="15">
        <v>21</v>
      </c>
      <c r="E51">
        <f>E$26*'orig-data'!C428+scaled!E$27</f>
        <v>0.29623168583328852</v>
      </c>
      <c r="F51">
        <f>F$26*'orig-data'!D428+scaled!F$27</f>
        <v>-0.91187376809648413</v>
      </c>
      <c r="G51">
        <f>G$26*'orig-data'!E428+scaled!G$27</f>
        <v>-0.84258081549140162</v>
      </c>
      <c r="H51">
        <f>H$26*'orig-data'!F428+scaled!H$27</f>
        <v>-0.49575779220150062</v>
      </c>
      <c r="I51">
        <f>I$26*'orig-data'!G428+scaled!I$27</f>
        <v>-0.40414982602775051</v>
      </c>
      <c r="J51">
        <f>J$26*'orig-data'!H428+scaled!J$27</f>
        <v>0.73760525540132615</v>
      </c>
      <c r="K51">
        <f>K$26*'orig-data'!I428+scaled!K$27</f>
        <v>-1.621456594255509</v>
      </c>
      <c r="L51">
        <f>L$26*'orig-data'!J428+scaled!L$27</f>
        <v>-1.2833778958394959</v>
      </c>
      <c r="M51">
        <f>M$26*'orig-data'!K428+scaled!M$27</f>
        <v>2.1105794120443453</v>
      </c>
      <c r="N51">
        <f>N$26*'orig-data'!L428+scaled!N$27</f>
        <v>-0.49130368444051747</v>
      </c>
    </row>
    <row r="52" spans="2:14" x14ac:dyDescent="0.25">
      <c r="B52" s="2">
        <v>22</v>
      </c>
      <c r="D52" s="15">
        <v>22</v>
      </c>
      <c r="E52">
        <f>E$26*'orig-data'!C429+scaled!E$27</f>
        <v>0.16408372189278797</v>
      </c>
      <c r="F52">
        <f>F$26*'orig-data'!D429+scaled!F$27</f>
        <v>-0.91187376809648413</v>
      </c>
      <c r="G52">
        <f>G$26*'orig-data'!E429+scaled!G$27</f>
        <v>-0.87071851530218747</v>
      </c>
      <c r="H52">
        <f>H$26*'orig-data'!F429+scaled!H$27</f>
        <v>-0.41943300024460539</v>
      </c>
      <c r="I52">
        <f>I$26*'orig-data'!G429+scaled!I$27</f>
        <v>-0.68416169820781292</v>
      </c>
      <c r="J52">
        <f>J$26*'orig-data'!H429+scaled!J$27</f>
        <v>-0.34357508639213652</v>
      </c>
      <c r="K52">
        <f>K$26*'orig-data'!I429+scaled!K$27</f>
        <v>-1.621456594255509</v>
      </c>
      <c r="L52">
        <f>L$26*'orig-data'!J429+scaled!L$27</f>
        <v>-1.2833778958394959</v>
      </c>
      <c r="M52">
        <f>M$26*'orig-data'!K429+scaled!M$27</f>
        <v>2.1105794120443453</v>
      </c>
      <c r="N52">
        <f>N$26*'orig-data'!L429+scaled!N$27</f>
        <v>-0.49130368444051747</v>
      </c>
    </row>
    <row r="53" spans="2:14" x14ac:dyDescent="0.25">
      <c r="B53" s="2">
        <v>23</v>
      </c>
      <c r="D53" s="15">
        <v>23</v>
      </c>
      <c r="E53">
        <f>E$26*'orig-data'!C430+scaled!E$27</f>
        <v>0.29623168583328852</v>
      </c>
      <c r="F53">
        <f>F$26*'orig-data'!D430+scaled!F$27</f>
        <v>-0.91187376809648413</v>
      </c>
      <c r="G53">
        <f>G$26*'orig-data'!E430+scaled!G$27</f>
        <v>-0.89885621511297309</v>
      </c>
      <c r="H53">
        <f>H$26*'orig-data'!F430+scaled!H$27</f>
        <v>-0.29222501364977971</v>
      </c>
      <c r="I53">
        <f>I$26*'orig-data'!G430+scaled!I$27</f>
        <v>-0.74780076006691809</v>
      </c>
      <c r="J53">
        <f>J$26*'orig-data'!H430+scaled!J$27</f>
        <v>0.73760525540132615</v>
      </c>
      <c r="K53">
        <f>K$26*'orig-data'!I430+scaled!K$27</f>
        <v>-1.621456594255509</v>
      </c>
      <c r="L53">
        <f>L$26*'orig-data'!J430+scaled!L$27</f>
        <v>-1.2833778958394959</v>
      </c>
      <c r="M53">
        <f>M$26*'orig-data'!K430+scaled!M$27</f>
        <v>2.1105794120443453</v>
      </c>
      <c r="N53">
        <f>N$26*'orig-data'!L430+scaled!N$27</f>
        <v>-0.49130368444051747</v>
      </c>
    </row>
    <row r="54" spans="2:14" x14ac:dyDescent="0.25">
      <c r="B54" s="2">
        <v>24</v>
      </c>
      <c r="D54" s="15">
        <v>24</v>
      </c>
      <c r="E54">
        <f>E$26*'orig-data'!C431+scaled!E$27</f>
        <v>0.42837964977378862</v>
      </c>
      <c r="F54">
        <f>F$26*'orig-data'!D431+scaled!F$27</f>
        <v>-0.91187376809648413</v>
      </c>
      <c r="G54">
        <f>G$26*'orig-data'!E431+scaled!G$27</f>
        <v>-0.73940924951852094</v>
      </c>
      <c r="H54">
        <f>H$26*'orig-data'!F431+scaled!H$27</f>
        <v>0.16572373809159213</v>
      </c>
      <c r="I54">
        <f>I$26*'orig-data'!G431+scaled!I$27</f>
        <v>-0.91094817319662402</v>
      </c>
      <c r="J54">
        <f>J$26*'orig-data'!H431+scaled!J$27</f>
        <v>-1.0643619809211122</v>
      </c>
      <c r="K54">
        <f>K$26*'orig-data'!I431+scaled!K$27</f>
        <v>-1.621456594255509</v>
      </c>
      <c r="L54">
        <f>L$26*'orig-data'!J431+scaled!L$27</f>
        <v>-1.2833778958394959</v>
      </c>
      <c r="M54">
        <f>M$26*'orig-data'!K431+scaled!M$27</f>
        <v>2.1105794120443453</v>
      </c>
      <c r="N54">
        <f>N$26*'orig-data'!L431+scaled!N$27</f>
        <v>-0.49130368444051747</v>
      </c>
    </row>
    <row r="55" spans="2:14" x14ac:dyDescent="0.25">
      <c r="B55" s="2">
        <v>25</v>
      </c>
      <c r="D55" s="15">
        <v>25</v>
      </c>
      <c r="E55">
        <f>E$26*'orig-data'!C432+scaled!E$27</f>
        <v>-0.23236016992871278</v>
      </c>
      <c r="F55">
        <f>F$26*'orig-data'!D432+scaled!F$27</f>
        <v>0.24606117551809836</v>
      </c>
      <c r="G55">
        <f>G$26*'orig-data'!E432+scaled!G$27</f>
        <v>-7.8290544380934524E-3</v>
      </c>
      <c r="H55">
        <f>H$26*'orig-data'!F432+scaled!H$27</f>
        <v>-0.41943300024460539</v>
      </c>
      <c r="I55">
        <f>I$26*'orig-data'!G432+scaled!I$27</f>
        <v>-0.4319195984753601</v>
      </c>
      <c r="J55">
        <f>J$26*'orig-data'!H432+scaled!J$27</f>
        <v>-0.16337836275989304</v>
      </c>
      <c r="K55">
        <f>K$26*'orig-data'!I432+scaled!K$27</f>
        <v>-1.621456594255509</v>
      </c>
      <c r="L55">
        <f>L$26*'orig-data'!J432+scaled!L$27</f>
        <v>0.77919372247397933</v>
      </c>
      <c r="M55">
        <f>M$26*'orig-data'!K432+scaled!M$27</f>
        <v>-0.47380354147934284</v>
      </c>
      <c r="N55">
        <f>N$26*'orig-data'!L432+scaled!N$27</f>
        <v>-0.49130368444051747</v>
      </c>
    </row>
    <row r="56" spans="2:14" x14ac:dyDescent="0.25">
      <c r="B56" s="2">
        <v>26</v>
      </c>
      <c r="D56" s="15">
        <v>26</v>
      </c>
      <c r="E56">
        <f>E$26*'orig-data'!C433+scaled!E$27</f>
        <v>-1.6859877732742159</v>
      </c>
      <c r="F56">
        <f>F$26*'orig-data'!D433+scaled!F$27</f>
        <v>1.4039961191326813</v>
      </c>
      <c r="G56">
        <f>G$26*'orig-data'!E433+scaled!G$27</f>
        <v>1.5022275020740707</v>
      </c>
      <c r="H56">
        <f>H$26*'orig-data'!F433+scaled!H$27</f>
        <v>2.7607666646260327</v>
      </c>
      <c r="I56">
        <f>I$26*'orig-data'!G433+scaled!I$27</f>
        <v>1.8440446683766374</v>
      </c>
      <c r="J56">
        <f>J$26*'orig-data'!H433+scaled!J$27</f>
        <v>-0.52377181002438089</v>
      </c>
      <c r="K56">
        <f>K$26*'orig-data'!I433+scaled!K$27</f>
        <v>-1.621456594255509</v>
      </c>
      <c r="L56">
        <f>L$26*'orig-data'!J433+scaled!L$27</f>
        <v>0.77919372247397933</v>
      </c>
      <c r="M56">
        <f>M$26*'orig-data'!K433+scaled!M$27</f>
        <v>-0.47380354147934284</v>
      </c>
      <c r="N56">
        <f>N$26*'orig-data'!L433+scaled!N$27</f>
        <v>-0.49130368444051747</v>
      </c>
    </row>
    <row r="57" spans="2:14" x14ac:dyDescent="0.25">
      <c r="B57" s="2">
        <v>27</v>
      </c>
      <c r="D57" s="15">
        <v>27</v>
      </c>
      <c r="E57">
        <f>E$26*'orig-data'!C434+scaled!E$27</f>
        <v>-1.6859877732742159</v>
      </c>
      <c r="F57">
        <f>F$26*'orig-data'!D434+scaled!F$27</f>
        <v>1.4039961191326813</v>
      </c>
      <c r="G57">
        <f>G$26*'orig-data'!E434+scaled!G$27</f>
        <v>1.0051281387501905</v>
      </c>
      <c r="H57">
        <f>H$26*'orig-data'!F434+scaled!H$27</f>
        <v>2.3791427048415565</v>
      </c>
      <c r="I57">
        <f>I$26*'orig-data'!G434+scaled!I$27</f>
        <v>1.5675040177525257</v>
      </c>
      <c r="J57">
        <f>J$26*'orig-data'!H434+scaled!J$27</f>
        <v>-0.16337836275989304</v>
      </c>
      <c r="K57">
        <f>K$26*'orig-data'!I434+scaled!K$27</f>
        <v>-1.621456594255509</v>
      </c>
      <c r="L57">
        <f>L$26*'orig-data'!J434+scaled!L$27</f>
        <v>0.77919372247397933</v>
      </c>
      <c r="M57">
        <f>M$26*'orig-data'!K434+scaled!M$27</f>
        <v>-0.47380354147934284</v>
      </c>
      <c r="N57">
        <f>N$26*'orig-data'!L434+scaled!N$27</f>
        <v>-0.49130368444051747</v>
      </c>
    </row>
    <row r="58" spans="2:14" x14ac:dyDescent="0.25">
      <c r="B58" s="2">
        <v>28</v>
      </c>
      <c r="D58" s="15">
        <v>28</v>
      </c>
      <c r="E58">
        <f>E$26*'orig-data'!C435+scaled!E$27</f>
        <v>-1.5538398093337156</v>
      </c>
      <c r="F58">
        <f>F$26*'orig-data'!D435+scaled!F$27</f>
        <v>1.4039961191326813</v>
      </c>
      <c r="G58">
        <f>G$26*'orig-data'!E435+scaled!G$27</f>
        <v>1.1082997047230716</v>
      </c>
      <c r="H58">
        <f>H$26*'orig-data'!F435+scaled!H$27</f>
        <v>2.633558678031207</v>
      </c>
      <c r="I58">
        <f>I$26*'orig-data'!G435+scaled!I$27</f>
        <v>1.574446460864428</v>
      </c>
      <c r="J58">
        <f>J$26*'orig-data'!H435+scaled!J$27</f>
        <v>-0.70396853365662437</v>
      </c>
      <c r="K58">
        <f>K$26*'orig-data'!I435+scaled!K$27</f>
        <v>-1.621456594255509</v>
      </c>
      <c r="L58">
        <f>L$26*'orig-data'!J435+scaled!L$27</f>
        <v>0.77919372247397933</v>
      </c>
      <c r="M58">
        <f>M$26*'orig-data'!K435+scaled!M$27</f>
        <v>-0.47380354147934284</v>
      </c>
      <c r="N58">
        <f>N$26*'orig-data'!L435+scaled!N$27</f>
        <v>-0.49130368444051747</v>
      </c>
    </row>
    <row r="59" spans="2:14" x14ac:dyDescent="0.25">
      <c r="B59" s="2">
        <v>29</v>
      </c>
      <c r="D59" s="15">
        <v>29</v>
      </c>
      <c r="E59">
        <f>E$26*'orig-data'!C436+scaled!E$27</f>
        <v>-1.8181357372147162</v>
      </c>
      <c r="F59">
        <f>F$26*'orig-data'!D436+scaled!F$27</f>
        <v>1.4039961191326813</v>
      </c>
      <c r="G59">
        <f>G$26*'orig-data'!E436+scaled!G$27</f>
        <v>0.97699043893940507</v>
      </c>
      <c r="H59">
        <f>H$26*'orig-data'!F436+scaled!H$27</f>
        <v>2.2010515236088004</v>
      </c>
      <c r="I59">
        <f>I$26*'orig-data'!G436+scaled!I$27</f>
        <v>1.9794223090587333</v>
      </c>
      <c r="J59">
        <f>J$26*'orig-data'!H436+scaled!J$27</f>
        <v>1.097998702665814</v>
      </c>
      <c r="K59">
        <f>K$26*'orig-data'!I436+scaled!K$27</f>
        <v>-1.621456594255509</v>
      </c>
      <c r="L59">
        <f>L$26*'orig-data'!J436+scaled!L$27</f>
        <v>0.77919372247397933</v>
      </c>
      <c r="M59">
        <f>M$26*'orig-data'!K436+scaled!M$27</f>
        <v>-0.47380354147934284</v>
      </c>
      <c r="N59">
        <f>N$26*'orig-data'!L436+scaled!N$27</f>
        <v>-0.49130368444051747</v>
      </c>
    </row>
    <row r="60" spans="2:14" x14ac:dyDescent="0.25">
      <c r="B60" s="2">
        <v>30</v>
      </c>
      <c r="D60" s="15">
        <v>30</v>
      </c>
      <c r="E60">
        <f>E$26*'orig-data'!C437+scaled!E$27</f>
        <v>0.56052761371428916</v>
      </c>
      <c r="F60">
        <f>F$26*'orig-data'!D437+scaled!F$27</f>
        <v>-0.91187376809648413</v>
      </c>
      <c r="G60">
        <f>G$26*'orig-data'!E437+scaled!G$27</f>
        <v>-0.96451084800480624</v>
      </c>
      <c r="H60">
        <f>H$26*'orig-data'!F437+scaled!H$27</f>
        <v>-0.4703161948825354</v>
      </c>
      <c r="I60">
        <f>I$26*'orig-data'!G437+scaled!I$27</f>
        <v>-1.0312838538029321</v>
      </c>
      <c r="J60">
        <f>J$26*'orig-data'!H437+scaled!J$27</f>
        <v>-0.34357508639213652</v>
      </c>
      <c r="K60">
        <f>K$26*'orig-data'!I437+scaled!K$27</f>
        <v>-1.3239416228324785</v>
      </c>
      <c r="L60">
        <f>L$26*'orig-data'!J437+scaled!L$27</f>
        <v>-1.2833778958394959</v>
      </c>
      <c r="M60">
        <f>M$26*'orig-data'!K437+scaled!M$27</f>
        <v>-0.47380354147934284</v>
      </c>
      <c r="N60">
        <f>N$26*'orig-data'!L437+scaled!N$27</f>
        <v>2.0354009783964293</v>
      </c>
    </row>
    <row r="61" spans="2:14" x14ac:dyDescent="0.25">
      <c r="B61" s="2">
        <v>31</v>
      </c>
      <c r="D61" s="15">
        <v>31</v>
      </c>
      <c r="E61">
        <f>E$26*'orig-data'!C438+scaled!E$27</f>
        <v>0.69267557765478927</v>
      </c>
      <c r="F61">
        <f>F$26*'orig-data'!D438+scaled!F$27</f>
        <v>-0.91187376809648413</v>
      </c>
      <c r="G61">
        <f>G$26*'orig-data'!E438+scaled!G$27</f>
        <v>-0.56120381738354497</v>
      </c>
      <c r="H61">
        <f>H$26*'orig-data'!F438+scaled!H$27</f>
        <v>-0.41943300024460539</v>
      </c>
      <c r="I61">
        <f>I$26*'orig-data'!G438+scaled!I$27</f>
        <v>-0.87623595763711215</v>
      </c>
      <c r="J61">
        <f>J$26*'orig-data'!H438+scaled!J$27</f>
        <v>1.6818360872351334E-2</v>
      </c>
      <c r="K61">
        <f>K$26*'orig-data'!I438+scaled!K$27</f>
        <v>-1.3239416228324785</v>
      </c>
      <c r="L61">
        <f>L$26*'orig-data'!J438+scaled!L$27</f>
        <v>0.77919372247397933</v>
      </c>
      <c r="M61">
        <f>M$26*'orig-data'!K438+scaled!M$27</f>
        <v>-0.47380354147934284</v>
      </c>
      <c r="N61">
        <f>N$26*'orig-data'!L438+scaled!N$27</f>
        <v>-0.49130368444051747</v>
      </c>
    </row>
    <row r="62" spans="2:14" x14ac:dyDescent="0.25">
      <c r="B62" s="2">
        <v>32</v>
      </c>
      <c r="D62" s="15">
        <v>32</v>
      </c>
      <c r="E62">
        <f>E$26*'orig-data'!C439+scaled!E$27</f>
        <v>0.29623168583328852</v>
      </c>
      <c r="F62">
        <f>F$26*'orig-data'!D439+scaled!F$27</f>
        <v>-0.91187376809648413</v>
      </c>
      <c r="G62">
        <f>G$26*'orig-data'!E439+scaled!G$27</f>
        <v>-0.814443115680616</v>
      </c>
      <c r="H62">
        <f>H$26*'orig-data'!F439+scaled!H$27</f>
        <v>-0.29222501364977971</v>
      </c>
      <c r="I62">
        <f>I$26*'orig-data'!G439+scaled!I$27</f>
        <v>-0.91789061630852675</v>
      </c>
      <c r="J62">
        <f>J$26*'orig-data'!H439+scaled!J$27</f>
        <v>-0.52377181002438089</v>
      </c>
      <c r="K62">
        <f>K$26*'orig-data'!I439+scaled!K$27</f>
        <v>-1.3239416228324785</v>
      </c>
      <c r="L62">
        <f>L$26*'orig-data'!J439+scaled!L$27</f>
        <v>-1.2833778958394959</v>
      </c>
      <c r="M62">
        <f>M$26*'orig-data'!K439+scaled!M$27</f>
        <v>-0.47380354147934284</v>
      </c>
      <c r="N62">
        <f>N$26*'orig-data'!L439+scaled!N$27</f>
        <v>2.0354009783964293</v>
      </c>
    </row>
    <row r="63" spans="2:14" x14ac:dyDescent="0.25">
      <c r="B63" s="2">
        <v>34</v>
      </c>
      <c r="D63" s="15">
        <v>33</v>
      </c>
      <c r="E63">
        <f>E$26*'orig-data'!C440+scaled!E$27</f>
        <v>-0.49665609780971343</v>
      </c>
      <c r="F63">
        <f>F$26*'orig-data'!D440+scaled!F$27</f>
        <v>0.24606117551809836</v>
      </c>
      <c r="G63">
        <f>G$26*'orig-data'!E440+scaled!G$27</f>
        <v>0.30168564348054883</v>
      </c>
      <c r="H63">
        <f>H$26*'orig-data'!F440+scaled!H$27</f>
        <v>-0.16501702705495402</v>
      </c>
      <c r="I63">
        <f>I$26*'orig-data'!G440+scaled!I$27</f>
        <v>-0.4481186324031321</v>
      </c>
      <c r="J63">
        <f>J$26*'orig-data'!H440+scaled!J$27</f>
        <v>-0.88416525728886786</v>
      </c>
      <c r="K63">
        <f>K$26*'orig-data'!I440+scaled!K$27</f>
        <v>-1.3239416228324785</v>
      </c>
      <c r="L63">
        <f>L$26*'orig-data'!J440+scaled!L$27</f>
        <v>0.77919372247397933</v>
      </c>
      <c r="M63">
        <f>M$26*'orig-data'!K440+scaled!M$27</f>
        <v>-0.47380354147934284</v>
      </c>
      <c r="N63">
        <f>N$26*'orig-data'!L440+scaled!N$27</f>
        <v>-0.49130368444051747</v>
      </c>
    </row>
    <row r="64" spans="2:14" x14ac:dyDescent="0.25">
      <c r="B64" s="2">
        <v>35</v>
      </c>
      <c r="D64" s="15">
        <v>34</v>
      </c>
      <c r="E64">
        <f>E$26*'orig-data'!C441+scaled!E$27</f>
        <v>-0.89309998963121418</v>
      </c>
      <c r="F64">
        <f>F$26*'orig-data'!D441+scaled!F$27</f>
        <v>0.24606117551809836</v>
      </c>
      <c r="G64">
        <f>G$26*'orig-data'!E441+scaled!G$27</f>
        <v>0.23603101058871578</v>
      </c>
      <c r="H64">
        <f>H$26*'orig-data'!F441+scaled!H$27</f>
        <v>-3.7809040460128784E-2</v>
      </c>
      <c r="I64">
        <f>I$26*'orig-data'!G441+scaled!I$27</f>
        <v>0.48332581844377076</v>
      </c>
      <c r="J64">
        <f>J$26*'orig-data'!H441+scaled!J$27</f>
        <v>1.6818360872351334E-2</v>
      </c>
      <c r="K64">
        <f>K$26*'orig-data'!I441+scaled!K$27</f>
        <v>-1.3239416228324785</v>
      </c>
      <c r="L64">
        <f>L$26*'orig-data'!J441+scaled!L$27</f>
        <v>0.77919372247397933</v>
      </c>
      <c r="M64">
        <f>M$26*'orig-data'!K441+scaled!M$27</f>
        <v>-0.47380354147934284</v>
      </c>
      <c r="N64">
        <f>N$26*'orig-data'!L441+scaled!N$27</f>
        <v>-0.49130368444051747</v>
      </c>
    </row>
    <row r="65" spans="2:14" x14ac:dyDescent="0.25">
      <c r="B65" s="2">
        <v>36</v>
      </c>
      <c r="D65" s="15">
        <v>35</v>
      </c>
      <c r="E65">
        <f>E$26*'orig-data'!C442+scaled!E$27</f>
        <v>-0.76095202569071407</v>
      </c>
      <c r="F65">
        <f>F$26*'orig-data'!D442+scaled!F$27</f>
        <v>0.24606117551809836</v>
      </c>
      <c r="G65">
        <f>G$26*'orig-data'!E442+scaled!G$27</f>
        <v>0.470511842345263</v>
      </c>
      <c r="H65">
        <f>H$26*'orig-data'!F442+scaled!H$27</f>
        <v>-0.16501702705495402</v>
      </c>
      <c r="I65">
        <f>I$26*'orig-data'!G442+scaled!I$27</f>
        <v>0.35604769472556042</v>
      </c>
      <c r="J65">
        <f>J$26*'orig-data'!H442+scaled!J$27</f>
        <v>1.6818360872351334E-2</v>
      </c>
      <c r="K65">
        <f>K$26*'orig-data'!I442+scaled!K$27</f>
        <v>-1.3239416228324785</v>
      </c>
      <c r="L65">
        <f>L$26*'orig-data'!J442+scaled!L$27</f>
        <v>0.77919372247397933</v>
      </c>
      <c r="M65">
        <f>M$26*'orig-data'!K442+scaled!M$27</f>
        <v>-0.47380354147934284</v>
      </c>
      <c r="N65">
        <f>N$26*'orig-data'!L442+scaled!N$27</f>
        <v>-0.49130368444051747</v>
      </c>
    </row>
    <row r="66" spans="2:14" x14ac:dyDescent="0.25">
      <c r="B66" s="2">
        <v>37</v>
      </c>
      <c r="D66" s="15">
        <v>36</v>
      </c>
      <c r="E66">
        <f>E$26*'orig-data'!C443+scaled!E$27</f>
        <v>-0.49665609780971343</v>
      </c>
      <c r="F66">
        <f>F$26*'orig-data'!D443+scaled!F$27</f>
        <v>0.24606117551809836</v>
      </c>
      <c r="G66">
        <f>G$26*'orig-data'!E443+scaled!G$27</f>
        <v>0.470511842345263</v>
      </c>
      <c r="H66">
        <f>H$26*'orig-data'!F443+scaled!H$27</f>
        <v>-0.4703161948825354</v>
      </c>
      <c r="I66">
        <f>I$26*'orig-data'!G443+scaled!I$27</f>
        <v>0.32480670072199969</v>
      </c>
      <c r="J66">
        <f>J$26*'orig-data'!H443+scaled!J$27</f>
        <v>1.6818360872351334E-2</v>
      </c>
      <c r="K66">
        <f>K$26*'orig-data'!I443+scaled!K$27</f>
        <v>-1.3239416228324785</v>
      </c>
      <c r="L66">
        <f>L$26*'orig-data'!J443+scaled!L$27</f>
        <v>0.77919372247397933</v>
      </c>
      <c r="M66">
        <f>M$26*'orig-data'!K443+scaled!M$27</f>
        <v>-0.47380354147934284</v>
      </c>
      <c r="N66">
        <f>N$26*'orig-data'!L443+scaled!N$27</f>
        <v>-0.49130368444051747</v>
      </c>
    </row>
    <row r="67" spans="2:14" x14ac:dyDescent="0.25">
      <c r="B67" s="2">
        <v>38</v>
      </c>
      <c r="D67" s="15">
        <v>37</v>
      </c>
      <c r="E67">
        <f>E$26*'orig-data'!C444+scaled!E$27</f>
        <v>-0.62880406175021353</v>
      </c>
      <c r="F67">
        <f>F$26*'orig-data'!D444+scaled!F$27</f>
        <v>0.24606117551809836</v>
      </c>
      <c r="G67">
        <f>G$26*'orig-data'!E444+scaled!G$27</f>
        <v>0.30168564348054883</v>
      </c>
      <c r="H67">
        <f>H$26*'orig-data'!F444+scaled!H$27</f>
        <v>-0.16501702705495402</v>
      </c>
      <c r="I67">
        <f>I$26*'orig-data'!G444+scaled!I$27</f>
        <v>0.30860766679422724</v>
      </c>
      <c r="J67">
        <f>J$26*'orig-data'!H444+scaled!J$27</f>
        <v>1.6818360872351334E-2</v>
      </c>
      <c r="K67">
        <f>K$26*'orig-data'!I444+scaled!K$27</f>
        <v>-1.3239416228324785</v>
      </c>
      <c r="L67">
        <f>L$26*'orig-data'!J444+scaled!L$27</f>
        <v>0.77919372247397933</v>
      </c>
      <c r="M67">
        <f>M$26*'orig-data'!K444+scaled!M$27</f>
        <v>-0.47380354147934284</v>
      </c>
      <c r="N67">
        <f>N$26*'orig-data'!L444+scaled!N$27</f>
        <v>-0.49130368444051747</v>
      </c>
    </row>
    <row r="68" spans="2:14" x14ac:dyDescent="0.25">
      <c r="B68" s="2">
        <v>39</v>
      </c>
      <c r="D68" s="15">
        <v>38</v>
      </c>
      <c r="E68">
        <f>E$26*'orig-data'!C445+scaled!E$27</f>
        <v>-1.1573959175122148</v>
      </c>
      <c r="F68">
        <f>F$26*'orig-data'!D445+scaled!F$27</f>
        <v>1.4039961191326813</v>
      </c>
      <c r="G68">
        <f>G$26*'orig-data'!E445+scaled!G$27</f>
        <v>1.4084351693714519</v>
      </c>
      <c r="H68">
        <f>H$26*'orig-data'!F445+scaled!H$27</f>
        <v>1.4886867986777776</v>
      </c>
      <c r="I68">
        <f>I$26*'orig-data'!G445+scaled!I$27</f>
        <v>1.3742726844712432</v>
      </c>
      <c r="J68">
        <f>J$26*'orig-data'!H445+scaled!J$27</f>
        <v>-1.2445587045533557</v>
      </c>
      <c r="K68">
        <f>K$26*'orig-data'!I445+scaled!K$27</f>
        <v>-1.3239416228324785</v>
      </c>
      <c r="L68">
        <f>L$26*'orig-data'!J445+scaled!L$27</f>
        <v>0.77919372247397933</v>
      </c>
      <c r="M68">
        <f>M$26*'orig-data'!K445+scaled!M$27</f>
        <v>-0.47380354147934284</v>
      </c>
      <c r="N68">
        <f>N$26*'orig-data'!L445+scaled!N$27</f>
        <v>-0.49130368444051747</v>
      </c>
    </row>
    <row r="69" spans="2:14" x14ac:dyDescent="0.25">
      <c r="B69" s="2">
        <v>40</v>
      </c>
      <c r="D69" s="15">
        <v>39</v>
      </c>
      <c r="E69">
        <f>E$26*'orig-data'!C446+scaled!E$27</f>
        <v>-1.1573959175122148</v>
      </c>
      <c r="F69">
        <f>F$26*'orig-data'!D446+scaled!F$27</f>
        <v>1.4039961191326813</v>
      </c>
      <c r="G69">
        <f>G$26*'orig-data'!E446+scaled!G$27</f>
        <v>1.8773968328845463</v>
      </c>
      <c r="H69">
        <f>H$26*'orig-data'!F446+scaled!H$27</f>
        <v>1.743102771867429</v>
      </c>
      <c r="I69">
        <f>I$26*'orig-data'!G446+scaled!I$27</f>
        <v>1.6693265167270943</v>
      </c>
      <c r="J69">
        <f>J$26*'orig-data'!H446+scaled!J$27</f>
        <v>-1.4247554281856001</v>
      </c>
      <c r="K69">
        <f>K$26*'orig-data'!I446+scaled!K$27</f>
        <v>-1.3239416228324785</v>
      </c>
      <c r="L69">
        <f>L$26*'orig-data'!J446+scaled!L$27</f>
        <v>0.77919372247397933</v>
      </c>
      <c r="M69">
        <f>M$26*'orig-data'!K446+scaled!M$27</f>
        <v>-0.47380354147934284</v>
      </c>
      <c r="N69">
        <f>N$26*'orig-data'!L446+scaled!N$27</f>
        <v>-0.49130368444051747</v>
      </c>
    </row>
    <row r="70" spans="2:14" x14ac:dyDescent="0.25">
      <c r="B70" s="2">
        <v>41</v>
      </c>
      <c r="D70" s="15">
        <v>40</v>
      </c>
      <c r="E70">
        <f>E$26*'orig-data'!C447+scaled!E$27</f>
        <v>-1.1573959175122148</v>
      </c>
      <c r="F70">
        <f>F$26*'orig-data'!D447+scaled!F$27</f>
        <v>1.4039961191326813</v>
      </c>
      <c r="G70">
        <f>G$26*'orig-data'!E447+scaled!G$27</f>
        <v>1.4178144026417137</v>
      </c>
      <c r="H70">
        <f>H$26*'orig-data'!F447+scaled!H$27</f>
        <v>1.1833876308501963</v>
      </c>
      <c r="I70">
        <f>I$26*'orig-data'!G447+scaled!I$27</f>
        <v>1.3106336226121376</v>
      </c>
      <c r="J70">
        <f>J$26*'orig-data'!H447+scaled!J$27</f>
        <v>-0.70396853365662437</v>
      </c>
      <c r="K70">
        <f>K$26*'orig-data'!I447+scaled!K$27</f>
        <v>-1.3239416228324785</v>
      </c>
      <c r="L70">
        <f>L$26*'orig-data'!J447+scaled!L$27</f>
        <v>0.77919372247397933</v>
      </c>
      <c r="M70">
        <f>M$26*'orig-data'!K447+scaled!M$27</f>
        <v>-0.47380354147934284</v>
      </c>
      <c r="N70">
        <f>N$26*'orig-data'!L447+scaled!N$27</f>
        <v>-0.49130368444051747</v>
      </c>
    </row>
    <row r="71" spans="2:14" x14ac:dyDescent="0.25">
      <c r="B71" s="2">
        <v>42</v>
      </c>
      <c r="D71" s="15">
        <v>41</v>
      </c>
      <c r="E71">
        <f>E$26*'orig-data'!C448+scaled!E$27</f>
        <v>-1.1573959175122148</v>
      </c>
      <c r="F71">
        <f>F$26*'orig-data'!D448+scaled!F$27</f>
        <v>1.4039961191326813</v>
      </c>
      <c r="G71">
        <f>G$26*'orig-data'!E448+scaled!G$27</f>
        <v>1.1082997047230716</v>
      </c>
      <c r="H71">
        <f>H$26*'orig-data'!F448+scaled!H$27</f>
        <v>1.107062838893301</v>
      </c>
      <c r="I71">
        <f>I$26*'orig-data'!G448+scaled!I$27</f>
        <v>1.2435233391970812</v>
      </c>
      <c r="J71">
        <f>J$26*'orig-data'!H448+scaled!J$27</f>
        <v>-0.88416525728886786</v>
      </c>
      <c r="K71">
        <f>K$26*'orig-data'!I448+scaled!K$27</f>
        <v>-1.3239416228324785</v>
      </c>
      <c r="L71">
        <f>L$26*'orig-data'!J448+scaled!L$27</f>
        <v>0.77919372247397933</v>
      </c>
      <c r="M71">
        <f>M$26*'orig-data'!K448+scaled!M$27</f>
        <v>-0.47380354147934284</v>
      </c>
      <c r="N71">
        <f>N$26*'orig-data'!L448+scaled!N$27</f>
        <v>-0.49130368444051747</v>
      </c>
    </row>
    <row r="72" spans="2:14" x14ac:dyDescent="0.25">
      <c r="B72" s="2">
        <v>43</v>
      </c>
      <c r="D72" s="15">
        <v>42</v>
      </c>
      <c r="E72">
        <f>E$26*'orig-data'!C449+scaled!E$27</f>
        <v>-1.4216918453932155</v>
      </c>
      <c r="F72">
        <f>F$26*'orig-data'!D449+scaled!F$27</f>
        <v>1.4039961191326813</v>
      </c>
      <c r="G72">
        <f>G$26*'orig-data'!E449+scaled!G$27</f>
        <v>1.7179498672900944</v>
      </c>
      <c r="H72">
        <f>H$26*'orig-data'!F449+scaled!H$27</f>
        <v>1.8703107584622538</v>
      </c>
      <c r="I72">
        <f>I$26*'orig-data'!G449+scaled!I$27</f>
        <v>2.2374497780511056</v>
      </c>
      <c r="J72">
        <f>J$26*'orig-data'!H449+scaled!J$27</f>
        <v>-1.4247554281856001</v>
      </c>
      <c r="K72">
        <f>K$26*'orig-data'!I449+scaled!K$27</f>
        <v>-1.3239416228324785</v>
      </c>
      <c r="L72">
        <f>L$26*'orig-data'!J449+scaled!L$27</f>
        <v>0.77919372247397933</v>
      </c>
      <c r="M72">
        <f>M$26*'orig-data'!K449+scaled!M$27</f>
        <v>-0.47380354147934284</v>
      </c>
      <c r="N72">
        <f>N$26*'orig-data'!L449+scaled!N$27</f>
        <v>-0.49130368444051747</v>
      </c>
    </row>
    <row r="73" spans="2:14" x14ac:dyDescent="0.25">
      <c r="B73" s="2">
        <v>44</v>
      </c>
      <c r="D73" s="15">
        <v>43</v>
      </c>
      <c r="E73">
        <f>E$26*'orig-data'!C450+scaled!E$27</f>
        <v>-1.2895438814527151</v>
      </c>
      <c r="F73">
        <f>F$26*'orig-data'!D450+scaled!F$27</f>
        <v>1.4039961191326813</v>
      </c>
      <c r="G73">
        <f>G$26*'orig-data'!E450+scaled!G$27</f>
        <v>1.8773968328845463</v>
      </c>
      <c r="H73">
        <f>H$26*'orig-data'!F450+scaled!H$27</f>
        <v>1.6158947852726033</v>
      </c>
      <c r="I73">
        <f>I$26*'orig-data'!G450+scaled!I$27</f>
        <v>1.9956213429865062</v>
      </c>
      <c r="J73">
        <f>J$26*'orig-data'!H450+scaled!J$27</f>
        <v>-1.2445587045533557</v>
      </c>
      <c r="K73">
        <f>K$26*'orig-data'!I450+scaled!K$27</f>
        <v>-1.3239416228324785</v>
      </c>
      <c r="L73">
        <f>L$26*'orig-data'!J450+scaled!L$27</f>
        <v>0.77919372247397933</v>
      </c>
      <c r="M73">
        <f>M$26*'orig-data'!K450+scaled!M$27</f>
        <v>-0.47380354147934284</v>
      </c>
      <c r="N73">
        <f>N$26*'orig-data'!L450+scaled!N$27</f>
        <v>-0.49130368444051747</v>
      </c>
    </row>
    <row r="74" spans="2:14" x14ac:dyDescent="0.25">
      <c r="B74" s="2">
        <v>45</v>
      </c>
      <c r="D74" s="15">
        <v>44</v>
      </c>
      <c r="E74">
        <f>E$26*'orig-data'!C451+scaled!E$27</f>
        <v>-1.2895438814527151</v>
      </c>
      <c r="F74">
        <f>F$26*'orig-data'!D451+scaled!F$27</f>
        <v>1.4039961191326813</v>
      </c>
      <c r="G74">
        <f>G$26*'orig-data'!E451+scaled!G$27</f>
        <v>1.8773968328845463</v>
      </c>
      <c r="H74">
        <f>H$26*'orig-data'!F451+scaled!H$27</f>
        <v>1.743102771867429</v>
      </c>
      <c r="I74">
        <f>I$26*'orig-data'!G451+scaled!I$27</f>
        <v>2.4515084406680958</v>
      </c>
      <c r="J74">
        <f>J$26*'orig-data'!H451+scaled!J$27</f>
        <v>-1.2445587045533557</v>
      </c>
      <c r="K74">
        <f>K$26*'orig-data'!I451+scaled!K$27</f>
        <v>-1.3239416228324785</v>
      </c>
      <c r="L74">
        <f>L$26*'orig-data'!J451+scaled!L$27</f>
        <v>0.77919372247397933</v>
      </c>
      <c r="M74">
        <f>M$26*'orig-data'!K451+scaled!M$27</f>
        <v>-0.47380354147934284</v>
      </c>
      <c r="N74">
        <f>N$26*'orig-data'!L451+scaled!N$27</f>
        <v>-0.49130368444051747</v>
      </c>
    </row>
    <row r="75" spans="2:14" x14ac:dyDescent="0.25">
      <c r="B75" s="2">
        <v>46</v>
      </c>
      <c r="D75" s="15">
        <v>45</v>
      </c>
      <c r="E75">
        <f>E$26*'orig-data'!C452+scaled!E$27</f>
        <v>-0.62880406175021353</v>
      </c>
      <c r="F75">
        <f>F$26*'orig-data'!D452+scaled!F$27</f>
        <v>0.24606117551809836</v>
      </c>
      <c r="G75">
        <f>G$26*'orig-data'!E452+scaled!G$27</f>
        <v>0.54554570850735784</v>
      </c>
      <c r="H75">
        <f>H$26*'orig-data'!F452+scaled!H$27</f>
        <v>8.9398946134696899E-2</v>
      </c>
      <c r="I75">
        <f>I$26*'orig-data'!G452+scaled!I$27</f>
        <v>-6.8598408952468493E-2</v>
      </c>
      <c r="J75">
        <f>J$26*'orig-data'!H452+scaled!J$27</f>
        <v>-0.70396853365662437</v>
      </c>
      <c r="K75">
        <f>K$26*'orig-data'!I452+scaled!K$27</f>
        <v>-1.3239416228324785</v>
      </c>
      <c r="L75">
        <f>L$26*'orig-data'!J452+scaled!L$27</f>
        <v>0.77919372247397933</v>
      </c>
      <c r="M75">
        <f>M$26*'orig-data'!K452+scaled!M$27</f>
        <v>-0.47380354147934284</v>
      </c>
      <c r="N75">
        <f>N$26*'orig-data'!L452+scaled!N$27</f>
        <v>-0.49130368444051747</v>
      </c>
    </row>
    <row r="76" spans="2:14" x14ac:dyDescent="0.25">
      <c r="B76" s="2">
        <v>47</v>
      </c>
      <c r="D76" s="15">
        <v>46</v>
      </c>
      <c r="E76">
        <f>E$26*'orig-data'!C453+scaled!E$27</f>
        <v>-0.10021220598821223</v>
      </c>
      <c r="F76">
        <f>F$26*'orig-data'!D453+scaled!F$27</f>
        <v>-0.91187376809648413</v>
      </c>
      <c r="G76">
        <f>G$26*'orig-data'!E453+scaled!G$27</f>
        <v>-0.56120381738354497</v>
      </c>
      <c r="H76">
        <f>H$26*'orig-data'!F453+scaled!H$27</f>
        <v>-0.87738175198597701</v>
      </c>
      <c r="I76">
        <f>I$26*'orig-data'!G453+scaled!I$27</f>
        <v>-0.70961732295145508</v>
      </c>
      <c r="J76">
        <f>J$26*'orig-data'!H453+scaled!J$27</f>
        <v>1.2781954262980575</v>
      </c>
      <c r="K76">
        <f>K$26*'orig-data'!I453+scaled!K$27</f>
        <v>-1.3239416228324785</v>
      </c>
      <c r="L76">
        <f>L$26*'orig-data'!J453+scaled!L$27</f>
        <v>0.77919372247397933</v>
      </c>
      <c r="M76">
        <f>M$26*'orig-data'!K453+scaled!M$27</f>
        <v>-0.47380354147934284</v>
      </c>
      <c r="N76">
        <f>N$26*'orig-data'!L453+scaled!N$27</f>
        <v>-0.49130368444051747</v>
      </c>
    </row>
    <row r="77" spans="2:14" x14ac:dyDescent="0.25">
      <c r="B77" s="2">
        <v>48</v>
      </c>
      <c r="D77" s="15">
        <v>47</v>
      </c>
      <c r="E77">
        <f>E$26*'orig-data'!C454+scaled!E$27</f>
        <v>-0.49665609780971343</v>
      </c>
      <c r="F77">
        <f>F$26*'orig-data'!D454+scaled!F$27</f>
        <v>0.24606117551809836</v>
      </c>
      <c r="G77">
        <f>G$26*'orig-data'!E454+scaled!G$27</f>
        <v>0.470511842345263</v>
      </c>
      <c r="H77">
        <f>H$26*'orig-data'!F454+scaled!H$27</f>
        <v>-0.16501702705495402</v>
      </c>
      <c r="I77">
        <f>I$26*'orig-data'!G454+scaled!I$27</f>
        <v>0.30166522368232496</v>
      </c>
      <c r="J77">
        <f>J$26*'orig-data'!H454+scaled!J$27</f>
        <v>-0.16337836275989304</v>
      </c>
      <c r="K77">
        <f>K$26*'orig-data'!I454+scaled!K$27</f>
        <v>-1.3239416228324785</v>
      </c>
      <c r="L77">
        <f>L$26*'orig-data'!J454+scaled!L$27</f>
        <v>0.77919372247397933</v>
      </c>
      <c r="M77">
        <f>M$26*'orig-data'!K454+scaled!M$27</f>
        <v>-0.47380354147934284</v>
      </c>
      <c r="N77">
        <f>N$26*'orig-data'!L454+scaled!N$27</f>
        <v>-0.49130368444051747</v>
      </c>
    </row>
    <row r="78" spans="2:14" x14ac:dyDescent="0.25">
      <c r="B78" s="2">
        <v>49</v>
      </c>
      <c r="D78" s="15">
        <v>48</v>
      </c>
      <c r="E78">
        <f>E$26*'orig-data'!C455+scaled!E$27</f>
        <v>-0.62880406175021353</v>
      </c>
      <c r="F78">
        <f>F$26*'orig-data'!D455+scaled!F$27</f>
        <v>0.24606117551809836</v>
      </c>
      <c r="G78">
        <f>G$26*'orig-data'!E455+scaled!G$27</f>
        <v>0.470511842345263</v>
      </c>
      <c r="H78">
        <f>H$26*'orig-data'!F455+scaled!H$27</f>
        <v>-0.4703161948825354</v>
      </c>
      <c r="I78">
        <f>I$26*'orig-data'!G455+scaled!I$27</f>
        <v>0.1362036628486516</v>
      </c>
      <c r="J78">
        <f>J$26*'orig-data'!H455+scaled!J$27</f>
        <v>-0.34357508639213652</v>
      </c>
      <c r="K78">
        <f>K$26*'orig-data'!I455+scaled!K$27</f>
        <v>-1.3239416228324785</v>
      </c>
      <c r="L78">
        <f>L$26*'orig-data'!J455+scaled!L$27</f>
        <v>0.77919372247397933</v>
      </c>
      <c r="M78">
        <f>M$26*'orig-data'!K455+scaled!M$27</f>
        <v>-0.47380354147934284</v>
      </c>
      <c r="N78">
        <f>N$26*'orig-data'!L455+scaled!N$27</f>
        <v>-0.49130368444051747</v>
      </c>
    </row>
    <row r="79" spans="2:14" x14ac:dyDescent="0.25">
      <c r="B79" s="2">
        <v>50</v>
      </c>
      <c r="D79" s="15">
        <v>49</v>
      </c>
      <c r="E79">
        <f>E$26*'orig-data'!C456+scaled!E$27</f>
        <v>3.1935757952287869E-2</v>
      </c>
      <c r="F79">
        <f>F$26*'orig-data'!D456+scaled!F$27</f>
        <v>-0.91187376809648413</v>
      </c>
      <c r="G79">
        <f>G$26*'orig-data'!E456+scaled!G$27</f>
        <v>-0.73003001624825892</v>
      </c>
      <c r="H79">
        <f>H$26*'orig-data'!F456+scaled!H$27</f>
        <v>-0.52119938952046585</v>
      </c>
      <c r="I79">
        <f>I$26*'orig-data'!G456+scaled!I$27</f>
        <v>-0.92714720712439647</v>
      </c>
      <c r="J79">
        <f>J$26*'orig-data'!H456+scaled!J$27</f>
        <v>-0.52377181002438089</v>
      </c>
      <c r="K79">
        <f>K$26*'orig-data'!I456+scaled!K$27</f>
        <v>-1.3239416228324785</v>
      </c>
      <c r="L79">
        <f>L$26*'orig-data'!J456+scaled!L$27</f>
        <v>0.77919372247397933</v>
      </c>
      <c r="M79">
        <f>M$26*'orig-data'!K456+scaled!M$27</f>
        <v>-0.47380354147934284</v>
      </c>
      <c r="N79">
        <f>N$26*'orig-data'!L456+scaled!N$27</f>
        <v>-0.49130368444051747</v>
      </c>
    </row>
    <row r="80" spans="2:14" x14ac:dyDescent="0.25">
      <c r="B80" s="2">
        <v>51</v>
      </c>
      <c r="D80" s="15">
        <v>50</v>
      </c>
      <c r="E80">
        <f>E$26*'orig-data'!C457+scaled!E$27</f>
        <v>0.69267557765478927</v>
      </c>
      <c r="F80">
        <f>F$26*'orig-data'!D457+scaled!F$27</f>
        <v>-0.91187376809648413</v>
      </c>
      <c r="G80">
        <f>G$26*'orig-data'!E457+scaled!G$27</f>
        <v>-0.78630541586983038</v>
      </c>
      <c r="H80">
        <f>H$26*'orig-data'!F457+scaled!H$27</f>
        <v>-0.41943300024460539</v>
      </c>
      <c r="I80">
        <f>I$26*'orig-data'!G457+scaled!I$27</f>
        <v>-1.0393833707668181</v>
      </c>
      <c r="J80">
        <f>J$26*'orig-data'!H457+scaled!J$27</f>
        <v>-0.52377181002438089</v>
      </c>
      <c r="K80">
        <f>K$26*'orig-data'!I457+scaled!K$27</f>
        <v>-1.3239416228324785</v>
      </c>
      <c r="L80">
        <f>L$26*'orig-data'!J457+scaled!L$27</f>
        <v>-1.2833778958394959</v>
      </c>
      <c r="M80">
        <f>M$26*'orig-data'!K457+scaled!M$27</f>
        <v>2.1105794120443453</v>
      </c>
      <c r="N80">
        <f>N$26*'orig-data'!L457+scaled!N$27</f>
        <v>-0.49130368444051747</v>
      </c>
    </row>
    <row r="81" spans="2:14" x14ac:dyDescent="0.25">
      <c r="B81" s="2">
        <v>52</v>
      </c>
      <c r="D81" s="15">
        <v>51</v>
      </c>
      <c r="E81">
        <f>E$26*'orig-data'!C458+scaled!E$27</f>
        <v>0.95697150553578991</v>
      </c>
      <c r="F81">
        <f>F$26*'orig-data'!D458+scaled!F$27</f>
        <v>-0.91187376809648413</v>
      </c>
      <c r="G81">
        <f>G$26*'orig-data'!E458+scaled!G$27</f>
        <v>-1.1333370468695203</v>
      </c>
      <c r="H81">
        <f>H$26*'orig-data'!F458+scaled!H$27</f>
        <v>-0.92826494662390724</v>
      </c>
      <c r="I81">
        <f>I$26*'orig-data'!G458+scaled!I$27</f>
        <v>-1.096079989514021</v>
      </c>
      <c r="J81">
        <f>J$26*'orig-data'!H458+scaled!J$27</f>
        <v>1.4583921499303019</v>
      </c>
      <c r="K81">
        <f>K$26*'orig-data'!I458+scaled!K$27</f>
        <v>-1.3239416228324785</v>
      </c>
      <c r="L81">
        <f>L$26*'orig-data'!J458+scaled!L$27</f>
        <v>-1.2833778958394959</v>
      </c>
      <c r="M81">
        <f>M$26*'orig-data'!K458+scaled!M$27</f>
        <v>2.1105794120443453</v>
      </c>
      <c r="N81">
        <f>N$26*'orig-data'!L458+scaled!N$27</f>
        <v>-0.49130368444051747</v>
      </c>
    </row>
    <row r="82" spans="2:14" x14ac:dyDescent="0.25">
      <c r="B82" s="2">
        <v>53</v>
      </c>
      <c r="D82" s="15">
        <v>52</v>
      </c>
      <c r="E82">
        <f>E$26*'orig-data'!C459+scaled!E$27</f>
        <v>0.95697150553578991</v>
      </c>
      <c r="F82">
        <f>F$26*'orig-data'!D459+scaled!F$27</f>
        <v>-0.91187376809648413</v>
      </c>
      <c r="G82">
        <f>G$26*'orig-data'!E459+scaled!G$27</f>
        <v>-1.0489239474371632</v>
      </c>
      <c r="H82">
        <f>H$26*'orig-data'!F459+scaled!H$27</f>
        <v>-0.77561536271011677</v>
      </c>
      <c r="I82">
        <f>I$26*'orig-data'!G459+scaled!I$27</f>
        <v>-1.1064936541818744</v>
      </c>
      <c r="J82">
        <f>J$26*'orig-data'!H459+scaled!J$27</f>
        <v>-0.34357508639213652</v>
      </c>
      <c r="K82">
        <f>K$26*'orig-data'!I459+scaled!K$27</f>
        <v>-1.3239416228324785</v>
      </c>
      <c r="L82">
        <f>L$26*'orig-data'!J459+scaled!L$27</f>
        <v>-1.2833778958394959</v>
      </c>
      <c r="M82">
        <f>M$26*'orig-data'!K459+scaled!M$27</f>
        <v>2.1105794120443453</v>
      </c>
      <c r="N82">
        <f>N$26*'orig-data'!L459+scaled!N$27</f>
        <v>-0.49130368444051747</v>
      </c>
    </row>
    <row r="83" spans="2:14" x14ac:dyDescent="0.25">
      <c r="B83" s="2">
        <v>54</v>
      </c>
      <c r="D83" s="15">
        <v>53</v>
      </c>
      <c r="E83">
        <f>E$26*'orig-data'!C460+scaled!E$27</f>
        <v>1.08911946947629</v>
      </c>
      <c r="F83">
        <f>F$26*'orig-data'!D460+scaled!F$27</f>
        <v>-0.91187376809648413</v>
      </c>
      <c r="G83">
        <f>G$26*'orig-data'!E460+scaled!G$27</f>
        <v>-1.2083709130316154</v>
      </c>
      <c r="H83">
        <f>H$26*'orig-data'!F460+scaled!H$27</f>
        <v>-1.0554729332187329</v>
      </c>
      <c r="I83">
        <f>I$26*'orig-data'!G460+scaled!I$27</f>
        <v>-1.4443592189611238</v>
      </c>
      <c r="J83">
        <f>J$26*'orig-data'!H460+scaled!J$27</f>
        <v>1.2781954262980575</v>
      </c>
      <c r="K83">
        <f>K$26*'orig-data'!I460+scaled!K$27</f>
        <v>-1.3239416228324785</v>
      </c>
      <c r="L83">
        <f>L$26*'orig-data'!J460+scaled!L$27</f>
        <v>-1.2833778958394959</v>
      </c>
      <c r="M83">
        <f>M$26*'orig-data'!K460+scaled!M$27</f>
        <v>-0.47380354147934284</v>
      </c>
      <c r="N83">
        <f>N$26*'orig-data'!L460+scaled!N$27</f>
        <v>2.0354009783964293</v>
      </c>
    </row>
    <row r="84" spans="2:14" x14ac:dyDescent="0.25">
      <c r="B84" s="2">
        <v>55</v>
      </c>
      <c r="D84" s="15">
        <v>54</v>
      </c>
      <c r="E84">
        <f>E$26*'orig-data'!C461+scaled!E$27</f>
        <v>1.6177113252382913</v>
      </c>
      <c r="F84">
        <f>F$26*'orig-data'!D461+scaled!F$27</f>
        <v>-0.91187376809648413</v>
      </c>
      <c r="G84">
        <f>G$26*'orig-data'!E461+scaled!G$27</f>
        <v>-1.1989916797613536</v>
      </c>
      <c r="H84">
        <f>H$26*'orig-data'!F461+scaled!H$27</f>
        <v>-0.95370654394287246</v>
      </c>
      <c r="I84">
        <f>I$26*'orig-data'!G461+scaled!I$27</f>
        <v>-1.6294910352785206</v>
      </c>
      <c r="J84">
        <f>J$26*'orig-data'!H461+scaled!J$27</f>
        <v>0.91780197903357053</v>
      </c>
      <c r="K84">
        <f>K$26*'orig-data'!I461+scaled!K$27</f>
        <v>-1.3239416228324785</v>
      </c>
      <c r="L84">
        <f>L$26*'orig-data'!J461+scaled!L$27</f>
        <v>-1.2833778958394959</v>
      </c>
      <c r="M84">
        <f>M$26*'orig-data'!K461+scaled!M$27</f>
        <v>-0.47380354147934284</v>
      </c>
      <c r="N84">
        <f>N$26*'orig-data'!L461+scaled!N$27</f>
        <v>2.0354009783964293</v>
      </c>
    </row>
    <row r="85" spans="2:14" x14ac:dyDescent="0.25">
      <c r="B85" s="2">
        <v>56</v>
      </c>
      <c r="D85" s="15">
        <v>55</v>
      </c>
      <c r="E85">
        <f>E$26*'orig-data'!C462+scaled!E$27</f>
        <v>0.56052761371428916</v>
      </c>
      <c r="F85">
        <f>F$26*'orig-data'!D462+scaled!F$27</f>
        <v>-0.91187376809648413</v>
      </c>
      <c r="G85">
        <f>G$26*'orig-data'!E462+scaled!G$27</f>
        <v>-0.96451084800480624</v>
      </c>
      <c r="H85">
        <f>H$26*'orig-data'!F462+scaled!H$27</f>
        <v>-1.1826809198135584</v>
      </c>
      <c r="I85">
        <f>I$26*'orig-data'!G462+scaled!I$27</f>
        <v>-1.3737777139901164</v>
      </c>
      <c r="J85">
        <f>J$26*'orig-data'!H462+scaled!J$27</f>
        <v>1.2781954262980575</v>
      </c>
      <c r="K85">
        <f>K$26*'orig-data'!I462+scaled!K$27</f>
        <v>-1.3239416228324785</v>
      </c>
      <c r="L85">
        <f>L$26*'orig-data'!J462+scaled!L$27</f>
        <v>-1.2833778958394959</v>
      </c>
      <c r="M85">
        <f>M$26*'orig-data'!K462+scaled!M$27</f>
        <v>2.1105794120443453</v>
      </c>
      <c r="N85">
        <f>N$26*'orig-data'!L462+scaled!N$27</f>
        <v>-0.49130368444051747</v>
      </c>
    </row>
    <row r="86" spans="2:14" x14ac:dyDescent="0.25">
      <c r="B86" s="2">
        <v>57</v>
      </c>
      <c r="D86" s="15">
        <v>56</v>
      </c>
      <c r="E86">
        <f>E$26*'orig-data'!C463+scaled!E$27</f>
        <v>0.42837964977378862</v>
      </c>
      <c r="F86">
        <f>F$26*'orig-data'!D463+scaled!F$27</f>
        <v>-0.91187376809648413</v>
      </c>
      <c r="G86">
        <f>G$26*'orig-data'!E463+scaled!G$27</f>
        <v>-1.0207862476263776</v>
      </c>
      <c r="H86">
        <f>H$26*'orig-data'!F463+scaled!H$27</f>
        <v>-0.92826494662390724</v>
      </c>
      <c r="I86">
        <f>I$26*'orig-data'!G463+scaled!I$27</f>
        <v>-1.2337717779000847</v>
      </c>
      <c r="J86">
        <f>J$26*'orig-data'!H463+scaled!J$27</f>
        <v>1.8187855971947897</v>
      </c>
      <c r="K86">
        <f>K$26*'orig-data'!I463+scaled!K$27</f>
        <v>-1.3239416228324785</v>
      </c>
      <c r="L86">
        <f>L$26*'orig-data'!J463+scaled!L$27</f>
        <v>0.77919372247397933</v>
      </c>
      <c r="M86">
        <f>M$26*'orig-data'!K463+scaled!M$27</f>
        <v>-0.47380354147934284</v>
      </c>
      <c r="N86">
        <f>N$26*'orig-data'!L463+scaled!N$27</f>
        <v>-0.49130368444051747</v>
      </c>
    </row>
    <row r="87" spans="2:14" x14ac:dyDescent="0.25">
      <c r="B87" s="2">
        <v>58</v>
      </c>
      <c r="D87" s="15">
        <v>57</v>
      </c>
      <c r="E87">
        <f>E$26*'orig-data'!C464+scaled!E$27</f>
        <v>0.16408372189278797</v>
      </c>
      <c r="F87">
        <f>F$26*'orig-data'!D464+scaled!F$27</f>
        <v>-0.91187376809648413</v>
      </c>
      <c r="G87">
        <f>G$26*'orig-data'!E464+scaled!G$27</f>
        <v>-0.814443115680616</v>
      </c>
      <c r="H87">
        <f>H$26*'orig-data'!F464+scaled!H$27</f>
        <v>-0.29222501364977971</v>
      </c>
      <c r="I87">
        <f>I$26*'orig-data'!G464+scaled!I$27</f>
        <v>-0.86003692370934015</v>
      </c>
      <c r="J87">
        <f>J$26*'orig-data'!H464+scaled!J$27</f>
        <v>1.6818360872351334E-2</v>
      </c>
      <c r="K87">
        <f>K$26*'orig-data'!I464+scaled!K$27</f>
        <v>-1.0264266514094516</v>
      </c>
      <c r="L87">
        <f>L$26*'orig-data'!J464+scaled!L$27</f>
        <v>-1.2833778958394959</v>
      </c>
      <c r="M87">
        <f>M$26*'orig-data'!K464+scaled!M$27</f>
        <v>-0.47380354147934284</v>
      </c>
      <c r="N87">
        <f>N$26*'orig-data'!L464+scaled!N$27</f>
        <v>2.0354009783964293</v>
      </c>
    </row>
    <row r="88" spans="2:14" x14ac:dyDescent="0.25">
      <c r="B88" s="2">
        <v>59</v>
      </c>
      <c r="D88" s="15">
        <v>58</v>
      </c>
      <c r="E88">
        <f>E$26*'orig-data'!C465+scaled!E$27</f>
        <v>0.29623168583328852</v>
      </c>
      <c r="F88">
        <f>F$26*'orig-data'!D465+scaled!F$27</f>
        <v>-0.91187376809648413</v>
      </c>
      <c r="G88">
        <f>G$26*'orig-data'!E465+scaled!G$27</f>
        <v>-0.95982123136967534</v>
      </c>
      <c r="H88">
        <f>H$26*'orig-data'!F465+scaled!H$27</f>
        <v>-0.67384897343425632</v>
      </c>
      <c r="I88">
        <f>I$26*'orig-data'!G465+scaled!I$27</f>
        <v>-1.0359121492108669</v>
      </c>
      <c r="J88">
        <f>J$26*'orig-data'!H465+scaled!J$27</f>
        <v>0.55740853176908267</v>
      </c>
      <c r="K88">
        <f>K$26*'orig-data'!I465+scaled!K$27</f>
        <v>-1.0264266514094516</v>
      </c>
      <c r="L88">
        <f>L$26*'orig-data'!J465+scaled!L$27</f>
        <v>0.77919372247397933</v>
      </c>
      <c r="M88">
        <f>M$26*'orig-data'!K465+scaled!M$27</f>
        <v>-0.47380354147934284</v>
      </c>
      <c r="N88">
        <f>N$26*'orig-data'!L465+scaled!N$27</f>
        <v>-0.49130368444051747</v>
      </c>
    </row>
    <row r="89" spans="2:14" x14ac:dyDescent="0.25">
      <c r="B89" s="2">
        <v>60</v>
      </c>
      <c r="D89" s="15">
        <v>59</v>
      </c>
      <c r="E89">
        <f>E$26*'orig-data'!C466+scaled!E$27</f>
        <v>3.1935757952287869E-2</v>
      </c>
      <c r="F89">
        <f>F$26*'orig-data'!D466+scaled!F$27</f>
        <v>-0.91187376809648413</v>
      </c>
      <c r="G89">
        <f>G$26*'orig-data'!E466+scaled!G$27</f>
        <v>-0.96451084800480624</v>
      </c>
      <c r="H89">
        <f>H$26*'orig-data'!F466+scaled!H$27</f>
        <v>-1.3353305037273491</v>
      </c>
      <c r="I89">
        <f>I$26*'orig-data'!G466+scaled!I$27</f>
        <v>-0.88780669615694974</v>
      </c>
      <c r="J89">
        <f>J$26*'orig-data'!H466+scaled!J$27</f>
        <v>2.8999659389882524</v>
      </c>
      <c r="K89">
        <f>K$26*'orig-data'!I466+scaled!K$27</f>
        <v>-1.0264266514094516</v>
      </c>
      <c r="L89">
        <f>L$26*'orig-data'!J466+scaled!L$27</f>
        <v>-1.2833778958394959</v>
      </c>
      <c r="M89">
        <f>M$26*'orig-data'!K466+scaled!M$27</f>
        <v>2.1105794120443453</v>
      </c>
      <c r="N89">
        <f>N$26*'orig-data'!L466+scaled!N$27</f>
        <v>-0.49130368444051747</v>
      </c>
    </row>
    <row r="90" spans="2:14" x14ac:dyDescent="0.25">
      <c r="B90" s="2">
        <v>61</v>
      </c>
      <c r="D90" s="15">
        <v>60</v>
      </c>
      <c r="E90">
        <f>E$26*'orig-data'!C467+scaled!E$27</f>
        <v>-0.36450813386921288</v>
      </c>
      <c r="F90">
        <f>F$26*'orig-data'!D467+scaled!F$27</f>
        <v>-0.91187376809648413</v>
      </c>
      <c r="G90">
        <f>G$26*'orig-data'!E467+scaled!G$27</f>
        <v>-0.56120381738354497</v>
      </c>
      <c r="H90">
        <f>H$26*'orig-data'!F467+scaled!H$27</f>
        <v>-0.41943300024460539</v>
      </c>
      <c r="I90">
        <f>I$26*'orig-data'!G467+scaled!I$27</f>
        <v>-0.70961732295145508</v>
      </c>
      <c r="J90">
        <f>J$26*'orig-data'!H467+scaled!J$27</f>
        <v>1.4583921499303019</v>
      </c>
      <c r="K90">
        <f>K$26*'orig-data'!I467+scaled!K$27</f>
        <v>-1.0264266514094516</v>
      </c>
      <c r="L90">
        <f>L$26*'orig-data'!J467+scaled!L$27</f>
        <v>0.77919372247397933</v>
      </c>
      <c r="M90">
        <f>M$26*'orig-data'!K467+scaled!M$27</f>
        <v>-0.47380354147934284</v>
      </c>
      <c r="N90">
        <f>N$26*'orig-data'!L467+scaled!N$27</f>
        <v>-0.49130368444051747</v>
      </c>
    </row>
    <row r="91" spans="2:14" x14ac:dyDescent="0.25">
      <c r="B91" s="2">
        <v>62</v>
      </c>
      <c r="D91" s="15">
        <v>61</v>
      </c>
      <c r="E91">
        <f>E$26*'orig-data'!C468+scaled!E$27</f>
        <v>-0.23236016992871278</v>
      </c>
      <c r="F91">
        <f>F$26*'orig-data'!D468+scaled!F$27</f>
        <v>-0.91187376809648413</v>
      </c>
      <c r="G91">
        <f>G$26*'orig-data'!E468+scaled!G$27</f>
        <v>-0.73003001624825892</v>
      </c>
      <c r="H91">
        <f>H$26*'orig-data'!F468+scaled!H$27</f>
        <v>-0.52119938952046585</v>
      </c>
      <c r="I91">
        <f>I$26*'orig-data'!G468+scaled!I$27</f>
        <v>-0.92020476401249418</v>
      </c>
      <c r="J91">
        <f>J$26*'orig-data'!H468+scaled!J$27</f>
        <v>0.3772118081368383</v>
      </c>
      <c r="K91">
        <f>K$26*'orig-data'!I468+scaled!K$27</f>
        <v>-1.0264266514094516</v>
      </c>
      <c r="L91">
        <f>L$26*'orig-data'!J468+scaled!L$27</f>
        <v>0.77919372247397933</v>
      </c>
      <c r="M91">
        <f>M$26*'orig-data'!K468+scaled!M$27</f>
        <v>-0.47380354147934284</v>
      </c>
      <c r="N91">
        <f>N$26*'orig-data'!L468+scaled!N$27</f>
        <v>-0.49130368444051747</v>
      </c>
    </row>
    <row r="92" spans="2:14" x14ac:dyDescent="0.25">
      <c r="B92" s="2">
        <v>63</v>
      </c>
      <c r="D92" s="15">
        <v>62</v>
      </c>
      <c r="E92">
        <f>E$26*'orig-data'!C469+scaled!E$27</f>
        <v>-1.2895438814527151</v>
      </c>
      <c r="F92">
        <f>F$26*'orig-data'!D469+scaled!F$27</f>
        <v>1.4039961191326813</v>
      </c>
      <c r="G92">
        <f>G$26*'orig-data'!E469+scaled!G$27</f>
        <v>1.4084351693714519</v>
      </c>
      <c r="H92">
        <f>H$26*'orig-data'!F469+scaled!H$27</f>
        <v>1.4886867986777776</v>
      </c>
      <c r="I92">
        <f>I$26*'orig-data'!G469+scaled!I$27</f>
        <v>1.449482484850185</v>
      </c>
      <c r="J92">
        <f>J$26*'orig-data'!H469+scaled!J$27</f>
        <v>-1.2445587045533557</v>
      </c>
      <c r="K92">
        <f>K$26*'orig-data'!I469+scaled!K$27</f>
        <v>-1.0264266514094516</v>
      </c>
      <c r="L92">
        <f>L$26*'orig-data'!J469+scaled!L$27</f>
        <v>0.77919372247397933</v>
      </c>
      <c r="M92">
        <f>M$26*'orig-data'!K469+scaled!M$27</f>
        <v>-0.47380354147934284</v>
      </c>
      <c r="N92">
        <f>N$26*'orig-data'!L469+scaled!N$27</f>
        <v>-0.49130368444051747</v>
      </c>
    </row>
    <row r="93" spans="2:14" x14ac:dyDescent="0.25">
      <c r="B93" s="2">
        <v>64</v>
      </c>
      <c r="D93" s="15">
        <v>63</v>
      </c>
      <c r="E93">
        <f>E$26*'orig-data'!C470+scaled!E$27</f>
        <v>-1.1573959175122148</v>
      </c>
      <c r="F93">
        <f>F$26*'orig-data'!D470+scaled!F$27</f>
        <v>1.4039961191326813</v>
      </c>
      <c r="G93">
        <f>G$26*'orig-data'!E470+scaled!G$27</f>
        <v>1.8773968328845463</v>
      </c>
      <c r="H93">
        <f>H$26*'orig-data'!F470+scaled!H$27</f>
        <v>1.743102771867429</v>
      </c>
      <c r="I93">
        <f>I$26*'orig-data'!G470+scaled!I$27</f>
        <v>1.5779176824203796</v>
      </c>
      <c r="J93">
        <f>J$26*'orig-data'!H470+scaled!J$27</f>
        <v>-1.2445587045533557</v>
      </c>
      <c r="K93">
        <f>K$26*'orig-data'!I470+scaled!K$27</f>
        <v>-1.0264266514094516</v>
      </c>
      <c r="L93">
        <f>L$26*'orig-data'!J470+scaled!L$27</f>
        <v>0.77919372247397933</v>
      </c>
      <c r="M93">
        <f>M$26*'orig-data'!K470+scaled!M$27</f>
        <v>-0.47380354147934284</v>
      </c>
      <c r="N93">
        <f>N$26*'orig-data'!L470+scaled!N$27</f>
        <v>-0.49130368444051747</v>
      </c>
    </row>
    <row r="94" spans="2:14" x14ac:dyDescent="0.25">
      <c r="B94" s="2">
        <v>65</v>
      </c>
      <c r="D94" s="15">
        <v>64</v>
      </c>
      <c r="E94">
        <f>E$26*'orig-data'!C471+scaled!E$27</f>
        <v>-1.0252479535717145</v>
      </c>
      <c r="F94">
        <f>F$26*'orig-data'!D471+scaled!F$27</f>
        <v>1.4039961191326813</v>
      </c>
      <c r="G94">
        <f>G$26*'orig-data'!E471+scaled!G$27</f>
        <v>1.1082997047230716</v>
      </c>
      <c r="H94">
        <f>H$26*'orig-data'!F471+scaled!H$27</f>
        <v>1.107062838893301</v>
      </c>
      <c r="I94">
        <f>I$26*'orig-data'!G471+scaled!I$27</f>
        <v>1.2886492194244465</v>
      </c>
      <c r="J94">
        <f>J$26*'orig-data'!H471+scaled!J$27</f>
        <v>-0.70396853365662437</v>
      </c>
      <c r="K94">
        <f>K$26*'orig-data'!I471+scaled!K$27</f>
        <v>-1.0264266514094516</v>
      </c>
      <c r="L94">
        <f>L$26*'orig-data'!J471+scaled!L$27</f>
        <v>0.77919372247397933</v>
      </c>
      <c r="M94">
        <f>M$26*'orig-data'!K471+scaled!M$27</f>
        <v>-0.47380354147934284</v>
      </c>
      <c r="N94">
        <f>N$26*'orig-data'!L471+scaled!N$27</f>
        <v>-0.49130368444051747</v>
      </c>
    </row>
    <row r="95" spans="2:14" x14ac:dyDescent="0.25">
      <c r="B95" s="2">
        <v>66</v>
      </c>
      <c r="D95" s="15">
        <v>65</v>
      </c>
      <c r="E95">
        <f>E$26*'orig-data'!C472+scaled!E$27</f>
        <v>-1.1573959175122148</v>
      </c>
      <c r="F95">
        <f>F$26*'orig-data'!D472+scaled!F$27</f>
        <v>1.4039961191326813</v>
      </c>
      <c r="G95">
        <f>G$26*'orig-data'!E472+scaled!G$27</f>
        <v>1.4178144026417137</v>
      </c>
      <c r="H95">
        <f>H$26*'orig-data'!F472+scaled!H$27</f>
        <v>1.1833876308501963</v>
      </c>
      <c r="I95">
        <f>I$26*'orig-data'!G472+scaled!I$27</f>
        <v>1.2817067763125443</v>
      </c>
      <c r="J95">
        <f>J$26*'orig-data'!H472+scaled!J$27</f>
        <v>-0.88416525728886786</v>
      </c>
      <c r="K95">
        <f>K$26*'orig-data'!I472+scaled!K$27</f>
        <v>-1.0264266514094516</v>
      </c>
      <c r="L95">
        <f>L$26*'orig-data'!J472+scaled!L$27</f>
        <v>0.77919372247397933</v>
      </c>
      <c r="M95">
        <f>M$26*'orig-data'!K472+scaled!M$27</f>
        <v>-0.47380354147934284</v>
      </c>
      <c r="N95">
        <f>N$26*'orig-data'!L472+scaled!N$27</f>
        <v>-0.49130368444051747</v>
      </c>
    </row>
    <row r="96" spans="2:14" x14ac:dyDescent="0.25">
      <c r="B96" s="2">
        <v>67</v>
      </c>
      <c r="D96" s="15">
        <v>66</v>
      </c>
      <c r="E96">
        <f>E$26*'orig-data'!C473+scaled!E$27</f>
        <v>-0.76095202569071407</v>
      </c>
      <c r="F96">
        <f>F$26*'orig-data'!D473+scaled!F$27</f>
        <v>1.4039961191326813</v>
      </c>
      <c r="G96">
        <f>G$26*'orig-data'!E473+scaled!G$27</f>
        <v>0.97699043893940507</v>
      </c>
      <c r="H96">
        <f>H$26*'orig-data'!F473+scaled!H$27</f>
        <v>1.107062838893301</v>
      </c>
      <c r="I96">
        <f>I$26*'orig-data'!G473+scaled!I$27</f>
        <v>0.75292402595597929</v>
      </c>
      <c r="J96">
        <f>J$26*'orig-data'!H473+scaled!J$27</f>
        <v>-1.4247554281856001</v>
      </c>
      <c r="K96">
        <f>K$26*'orig-data'!I473+scaled!K$27</f>
        <v>-1.0264266514094516</v>
      </c>
      <c r="L96">
        <f>L$26*'orig-data'!J473+scaled!L$27</f>
        <v>0.77919372247397933</v>
      </c>
      <c r="M96">
        <f>M$26*'orig-data'!K473+scaled!M$27</f>
        <v>-0.47380354147934284</v>
      </c>
      <c r="N96">
        <f>N$26*'orig-data'!L473+scaled!N$27</f>
        <v>-0.49130368444051747</v>
      </c>
    </row>
    <row r="97" spans="2:14" x14ac:dyDescent="0.25">
      <c r="B97" s="2">
        <v>68</v>
      </c>
      <c r="D97" s="15">
        <v>67</v>
      </c>
      <c r="E97">
        <f>E$26*'orig-data'!C474+scaled!E$27</f>
        <v>-1.5538398093337156</v>
      </c>
      <c r="F97">
        <f>F$26*'orig-data'!D474+scaled!F$27</f>
        <v>1.4039961191326813</v>
      </c>
      <c r="G97">
        <f>G$26*'orig-data'!E474+scaled!G$27</f>
        <v>2.1493945977221416</v>
      </c>
      <c r="H97">
        <f>H$26*'orig-data'!F474+scaled!H$27</f>
        <v>2.5826754833932775</v>
      </c>
      <c r="I97">
        <f>I$26*'orig-data'!G474+scaled!I$27</f>
        <v>1.8648719977123442</v>
      </c>
      <c r="J97">
        <f>J$26*'orig-data'!H474+scaled!J$27</f>
        <v>-1.6049521518178436</v>
      </c>
      <c r="K97">
        <f>K$26*'orig-data'!I474+scaled!K$27</f>
        <v>-1.0264266514094516</v>
      </c>
      <c r="L97">
        <f>L$26*'orig-data'!J474+scaled!L$27</f>
        <v>0.77919372247397933</v>
      </c>
      <c r="M97">
        <f>M$26*'orig-data'!K474+scaled!M$27</f>
        <v>-0.47380354147934284</v>
      </c>
      <c r="N97">
        <f>N$26*'orig-data'!L474+scaled!N$27</f>
        <v>-0.49130368444051747</v>
      </c>
    </row>
    <row r="98" spans="2:14" x14ac:dyDescent="0.25">
      <c r="B98" s="2">
        <v>69</v>
      </c>
      <c r="D98" s="15">
        <v>68</v>
      </c>
      <c r="E98">
        <f>E$26*'orig-data'!C475+scaled!E$27</f>
        <v>-1.2895438814527151</v>
      </c>
      <c r="F98">
        <f>F$26*'orig-data'!D475+scaled!F$27</f>
        <v>1.4039961191326813</v>
      </c>
      <c r="G98">
        <f>G$26*'orig-data'!E475+scaled!G$27</f>
        <v>1.4084351693714519</v>
      </c>
      <c r="H98">
        <f>H$26*'orig-data'!F475+scaled!H$27</f>
        <v>1.2342708254881267</v>
      </c>
      <c r="I98">
        <f>I$26*'orig-data'!G475+scaled!I$27</f>
        <v>1.7132953231024755</v>
      </c>
      <c r="J98">
        <f>J$26*'orig-data'!H475+scaled!J$27</f>
        <v>-0.70396853365662437</v>
      </c>
      <c r="K98">
        <f>K$26*'orig-data'!I475+scaled!K$27</f>
        <v>-1.0264266514094516</v>
      </c>
      <c r="L98">
        <f>L$26*'orig-data'!J475+scaled!L$27</f>
        <v>0.77919372247397933</v>
      </c>
      <c r="M98">
        <f>M$26*'orig-data'!K475+scaled!M$27</f>
        <v>-0.47380354147934284</v>
      </c>
      <c r="N98">
        <f>N$26*'orig-data'!L475+scaled!N$27</f>
        <v>-0.49130368444051747</v>
      </c>
    </row>
    <row r="99" spans="2:14" x14ac:dyDescent="0.25">
      <c r="B99" s="2">
        <v>70</v>
      </c>
      <c r="D99" s="15">
        <v>69</v>
      </c>
      <c r="E99">
        <f>E$26*'orig-data'!C476+scaled!E$27</f>
        <v>-1.4216918453932155</v>
      </c>
      <c r="F99">
        <f>F$26*'orig-data'!D476+scaled!F$27</f>
        <v>1.4039961191326813</v>
      </c>
      <c r="G99">
        <f>G$26*'orig-data'!E476+scaled!G$27</f>
        <v>1.4084351693714519</v>
      </c>
      <c r="H99">
        <f>H$26*'orig-data'!F476+scaled!H$27</f>
        <v>1.361478812082952</v>
      </c>
      <c r="I99">
        <f>I$26*'orig-data'!G476+scaled!I$27</f>
        <v>1.6600699259112237</v>
      </c>
      <c r="J99">
        <f>J$26*'orig-data'!H476+scaled!J$27</f>
        <v>-0.70396853365662437</v>
      </c>
      <c r="K99">
        <f>K$26*'orig-data'!I476+scaled!K$27</f>
        <v>-1.0264266514094516</v>
      </c>
      <c r="L99">
        <f>L$26*'orig-data'!J476+scaled!L$27</f>
        <v>0.77919372247397933</v>
      </c>
      <c r="M99">
        <f>M$26*'orig-data'!K476+scaled!M$27</f>
        <v>-0.47380354147934284</v>
      </c>
      <c r="N99">
        <f>N$26*'orig-data'!L476+scaled!N$27</f>
        <v>-0.49130368444051747</v>
      </c>
    </row>
    <row r="100" spans="2:14" x14ac:dyDescent="0.25">
      <c r="B100" s="2">
        <v>71</v>
      </c>
      <c r="D100" s="15">
        <v>70</v>
      </c>
      <c r="E100">
        <f>E$26*'orig-data'!C477+scaled!E$27</f>
        <v>-1.2895438814527151</v>
      </c>
      <c r="F100">
        <f>F$26*'orig-data'!D477+scaled!F$27</f>
        <v>1.4039961191326813</v>
      </c>
      <c r="G100">
        <f>G$26*'orig-data'!E477+scaled!G$27</f>
        <v>1.8773968328845463</v>
      </c>
      <c r="H100">
        <f>H$26*'orig-data'!F477+scaled!H$27</f>
        <v>2.1247267316519052</v>
      </c>
      <c r="I100">
        <f>I$26*'orig-data'!G477+scaled!I$27</f>
        <v>1.6207294149437774</v>
      </c>
      <c r="J100">
        <f>J$26*'orig-data'!H477+scaled!J$27</f>
        <v>-1.0643619809211122</v>
      </c>
      <c r="K100">
        <f>K$26*'orig-data'!I477+scaled!K$27</f>
        <v>-1.0264266514094516</v>
      </c>
      <c r="L100">
        <f>L$26*'orig-data'!J477+scaled!L$27</f>
        <v>0.77919372247397933</v>
      </c>
      <c r="M100">
        <f>M$26*'orig-data'!K477+scaled!M$27</f>
        <v>-0.47380354147934284</v>
      </c>
      <c r="N100">
        <f>N$26*'orig-data'!L477+scaled!N$27</f>
        <v>-0.49130368444051747</v>
      </c>
    </row>
    <row r="101" spans="2:14" x14ac:dyDescent="0.25">
      <c r="B101" s="2">
        <v>72</v>
      </c>
      <c r="D101" s="15">
        <v>71</v>
      </c>
      <c r="E101">
        <f>E$26*'orig-data'!C478+scaled!E$27</f>
        <v>-0.49665609780971343</v>
      </c>
      <c r="F101">
        <f>F$26*'orig-data'!D478+scaled!F$27</f>
        <v>-1.4908412399037756</v>
      </c>
      <c r="G101">
        <f>G$26*'orig-data'!E478+scaled!G$27</f>
        <v>-1.2177501463018774</v>
      </c>
      <c r="H101">
        <f>H$26*'orig-data'!F478+scaled!H$27</f>
        <v>-0.2413418190118497</v>
      </c>
      <c r="I101">
        <f>I$26*'orig-data'!G478+scaled!I$27</f>
        <v>-0.79986908340618612</v>
      </c>
      <c r="J101">
        <f>J$26*'orig-data'!H478+scaled!J$27</f>
        <v>-0.70396853365662437</v>
      </c>
      <c r="K101">
        <f>K$26*'orig-data'!I478+scaled!K$27</f>
        <v>-1.0264266514094516</v>
      </c>
      <c r="L101">
        <f>L$26*'orig-data'!J478+scaled!L$27</f>
        <v>-1.2833778958394959</v>
      </c>
      <c r="M101">
        <f>M$26*'orig-data'!K478+scaled!M$27</f>
        <v>-0.47380354147934284</v>
      </c>
      <c r="N101">
        <f>N$26*'orig-data'!L478+scaled!N$27</f>
        <v>2.0354009783964293</v>
      </c>
    </row>
    <row r="102" spans="2:14" x14ac:dyDescent="0.25">
      <c r="B102" s="2">
        <v>73</v>
      </c>
      <c r="D102" s="15">
        <v>72</v>
      </c>
      <c r="E102">
        <f>E$26*'orig-data'!C479+scaled!E$27</f>
        <v>-1.0252479535717145</v>
      </c>
      <c r="F102">
        <f>F$26*'orig-data'!D479+scaled!F$27</f>
        <v>1.4039961191326813</v>
      </c>
      <c r="G102">
        <f>G$26*'orig-data'!E479+scaled!G$27</f>
        <v>0.97699043893940507</v>
      </c>
      <c r="H102">
        <f>H$26*'orig-data'!F479+scaled!H$27</f>
        <v>1.107062838893301</v>
      </c>
      <c r="I102">
        <f>I$26*'orig-data'!G479+scaled!I$27</f>
        <v>1.0074802733924</v>
      </c>
      <c r="J102">
        <f>J$26*'orig-data'!H479+scaled!J$27</f>
        <v>-1.0643619809211122</v>
      </c>
      <c r="K102">
        <f>K$26*'orig-data'!I479+scaled!K$27</f>
        <v>-1.0264266514094516</v>
      </c>
      <c r="L102">
        <f>L$26*'orig-data'!J479+scaled!L$27</f>
        <v>0.77919372247397933</v>
      </c>
      <c r="M102">
        <f>M$26*'orig-data'!K479+scaled!M$27</f>
        <v>-0.47380354147934284</v>
      </c>
      <c r="N102">
        <f>N$26*'orig-data'!L479+scaled!N$27</f>
        <v>-0.49130368444051747</v>
      </c>
    </row>
    <row r="103" spans="2:14" x14ac:dyDescent="0.25">
      <c r="B103" s="2">
        <v>74</v>
      </c>
      <c r="D103" s="15">
        <v>73</v>
      </c>
      <c r="E103">
        <f>E$26*'orig-data'!C480+scaled!E$27</f>
        <v>-1.2895438814527151</v>
      </c>
      <c r="F103">
        <f>F$26*'orig-data'!D480+scaled!F$27</f>
        <v>1.4039961191326813</v>
      </c>
      <c r="G103">
        <f>G$26*'orig-data'!E480+scaled!G$27</f>
        <v>1.0051281387501905</v>
      </c>
      <c r="H103">
        <f>H$26*'orig-data'!F480+scaled!H$27</f>
        <v>0.59823089251399875</v>
      </c>
      <c r="I103">
        <f>I$26*'orig-data'!G480+scaled!I$27</f>
        <v>1.2458374869010487</v>
      </c>
      <c r="J103">
        <f>J$26*'orig-data'!H480+scaled!J$27</f>
        <v>-0.52377181002438089</v>
      </c>
      <c r="K103">
        <f>K$26*'orig-data'!I480+scaled!K$27</f>
        <v>-1.0264266514094516</v>
      </c>
      <c r="L103">
        <f>L$26*'orig-data'!J480+scaled!L$27</f>
        <v>0.77919372247397933</v>
      </c>
      <c r="M103">
        <f>M$26*'orig-data'!K480+scaled!M$27</f>
        <v>-0.47380354147934284</v>
      </c>
      <c r="N103">
        <f>N$26*'orig-data'!L480+scaled!N$27</f>
        <v>-0.49130368444051747</v>
      </c>
    </row>
    <row r="104" spans="2:14" x14ac:dyDescent="0.25">
      <c r="B104" s="2">
        <v>75</v>
      </c>
      <c r="D104" s="15">
        <v>74</v>
      </c>
      <c r="E104">
        <f>E$26*'orig-data'!C481+scaled!E$27</f>
        <v>-1.2895438814527151</v>
      </c>
      <c r="F104">
        <f>F$26*'orig-data'!D481+scaled!F$27</f>
        <v>1.4039961191326813</v>
      </c>
      <c r="G104">
        <f>G$26*'orig-data'!E481+scaled!G$27</f>
        <v>0.95823197239888103</v>
      </c>
      <c r="H104">
        <f>H$26*'orig-data'!F481+scaled!H$27</f>
        <v>0.85264686570365011</v>
      </c>
      <c r="I104">
        <f>I$26*'orig-data'!G481+scaled!I$27</f>
        <v>1.4726239618898602</v>
      </c>
      <c r="J104">
        <f>J$26*'orig-data'!H481+scaled!J$27</f>
        <v>0.19701508450459482</v>
      </c>
      <c r="K104">
        <f>K$26*'orig-data'!I481+scaled!K$27</f>
        <v>-1.0264266514094516</v>
      </c>
      <c r="L104">
        <f>L$26*'orig-data'!J481+scaled!L$27</f>
        <v>0.77919372247397933</v>
      </c>
      <c r="M104">
        <f>M$26*'orig-data'!K481+scaled!M$27</f>
        <v>-0.47380354147934284</v>
      </c>
      <c r="N104">
        <f>N$26*'orig-data'!L481+scaled!N$27</f>
        <v>-0.49130368444051747</v>
      </c>
    </row>
    <row r="105" spans="2:14" x14ac:dyDescent="0.25">
      <c r="B105" s="2">
        <v>76</v>
      </c>
      <c r="D105" s="15">
        <v>75</v>
      </c>
      <c r="E105">
        <f>E$26*'orig-data'!C482+scaled!E$27</f>
        <v>-1.1573959175122148</v>
      </c>
      <c r="F105">
        <f>F$26*'orig-data'!D482+scaled!F$27</f>
        <v>1.4039961191326813</v>
      </c>
      <c r="G105">
        <f>G$26*'orig-data'!E482+scaled!G$27</f>
        <v>1.1082997047230716</v>
      </c>
      <c r="H105">
        <f>H$26*'orig-data'!F482+scaled!H$27</f>
        <v>1.107062838893301</v>
      </c>
      <c r="I105">
        <f>I$26*'orig-data'!G482+scaled!I$27</f>
        <v>1.2215389360093902</v>
      </c>
      <c r="J105">
        <f>J$26*'orig-data'!H482+scaled!J$27</f>
        <v>-0.52377181002438089</v>
      </c>
      <c r="K105">
        <f>K$26*'orig-data'!I482+scaled!K$27</f>
        <v>-1.0264266514094516</v>
      </c>
      <c r="L105">
        <f>L$26*'orig-data'!J482+scaled!L$27</f>
        <v>0.77919372247397933</v>
      </c>
      <c r="M105">
        <f>M$26*'orig-data'!K482+scaled!M$27</f>
        <v>-0.47380354147934284</v>
      </c>
      <c r="N105">
        <f>N$26*'orig-data'!L482+scaled!N$27</f>
        <v>-0.49130368444051747</v>
      </c>
    </row>
    <row r="106" spans="2:14" x14ac:dyDescent="0.25">
      <c r="B106" s="2">
        <v>77</v>
      </c>
      <c r="D106" s="15">
        <v>76</v>
      </c>
      <c r="E106">
        <f>E$26*'orig-data'!C483+scaled!E$27</f>
        <v>-0.62880406175021353</v>
      </c>
      <c r="F106">
        <f>F$26*'orig-data'!D483+scaled!F$27</f>
        <v>-0.91187376809648413</v>
      </c>
      <c r="G106">
        <f>G$26*'orig-data'!E483+scaled!G$27</f>
        <v>-0.73940924951852094</v>
      </c>
      <c r="H106">
        <f>H$26*'orig-data'!F483+scaled!H$27</f>
        <v>0.14028214077262691</v>
      </c>
      <c r="I106">
        <f>I$26*'orig-data'!G483+scaled!I$27</f>
        <v>-0.10215355065999665</v>
      </c>
      <c r="J106">
        <f>J$26*'orig-data'!H483+scaled!J$27</f>
        <v>-0.34357508639213652</v>
      </c>
      <c r="K106">
        <f>K$26*'orig-data'!I483+scaled!K$27</f>
        <v>-1.0264266514094516</v>
      </c>
      <c r="L106">
        <f>L$26*'orig-data'!J483+scaled!L$27</f>
        <v>-1.2833778958394959</v>
      </c>
      <c r="M106">
        <f>M$26*'orig-data'!K483+scaled!M$27</f>
        <v>2.1105794120443453</v>
      </c>
      <c r="N106">
        <f>N$26*'orig-data'!L483+scaled!N$27</f>
        <v>-0.49130368444051747</v>
      </c>
    </row>
    <row r="107" spans="2:14" x14ac:dyDescent="0.25">
      <c r="B107" s="2">
        <v>78</v>
      </c>
      <c r="D107" s="15">
        <v>77</v>
      </c>
      <c r="E107">
        <f>E$26*'orig-data'!C484+scaled!E$27</f>
        <v>-0.10021220598821223</v>
      </c>
      <c r="F107">
        <f>F$26*'orig-data'!D484+scaled!F$27</f>
        <v>-0.91187376809648413</v>
      </c>
      <c r="G107">
        <f>G$26*'orig-data'!E484+scaled!G$27</f>
        <v>-0.73940924951852094</v>
      </c>
      <c r="H107">
        <f>H$26*'orig-data'!F484+scaled!H$27</f>
        <v>-0.77561536271011677</v>
      </c>
      <c r="I107">
        <f>I$26*'orig-data'!G484+scaled!I$27</f>
        <v>-0.59043871619713073</v>
      </c>
      <c r="J107">
        <f>J$26*'orig-data'!H484+scaled!J$27</f>
        <v>0.91780197903357053</v>
      </c>
      <c r="K107">
        <f>K$26*'orig-data'!I484+scaled!K$27</f>
        <v>-1.0264266514094516</v>
      </c>
      <c r="L107">
        <f>L$26*'orig-data'!J484+scaled!L$27</f>
        <v>-1.2833778958394959</v>
      </c>
      <c r="M107">
        <f>M$26*'orig-data'!K484+scaled!M$27</f>
        <v>2.1105794120443453</v>
      </c>
      <c r="N107">
        <f>N$26*'orig-data'!L484+scaled!N$27</f>
        <v>-0.49130368444051747</v>
      </c>
    </row>
    <row r="108" spans="2:14" x14ac:dyDescent="0.25">
      <c r="B108" s="2">
        <v>79</v>
      </c>
      <c r="D108" s="15">
        <v>78</v>
      </c>
      <c r="E108">
        <f>E$26*'orig-data'!C485+scaled!E$27</f>
        <v>-0.23236016992871278</v>
      </c>
      <c r="F108">
        <f>F$26*'orig-data'!D485+scaled!F$27</f>
        <v>-0.91187376809648413</v>
      </c>
      <c r="G108">
        <f>G$26*'orig-data'!E485+scaled!G$27</f>
        <v>-0.74878848278878274</v>
      </c>
      <c r="H108">
        <f>H$26*'orig-data'!F485+scaled!H$27</f>
        <v>-0.49575779220150062</v>
      </c>
      <c r="I108">
        <f>I$26*'orig-data'!G485+scaled!I$27</f>
        <v>-4.892815346874535E-2</v>
      </c>
      <c r="J108">
        <f>J$26*'orig-data'!H485+scaled!J$27</f>
        <v>1.4583921499303019</v>
      </c>
      <c r="K108">
        <f>K$26*'orig-data'!I485+scaled!K$27</f>
        <v>-1.0264266514094516</v>
      </c>
      <c r="L108">
        <f>L$26*'orig-data'!J485+scaled!L$27</f>
        <v>-1.2833778958394959</v>
      </c>
      <c r="M108">
        <f>M$26*'orig-data'!K485+scaled!M$27</f>
        <v>2.1105794120443453</v>
      </c>
      <c r="N108">
        <f>N$26*'orig-data'!L485+scaled!N$27</f>
        <v>-0.49130368444051747</v>
      </c>
    </row>
    <row r="109" spans="2:14" x14ac:dyDescent="0.25">
      <c r="B109" s="2">
        <v>80</v>
      </c>
      <c r="D109" s="15">
        <v>79</v>
      </c>
      <c r="E109">
        <f>E$26*'orig-data'!C486+scaled!E$27</f>
        <v>0.42837964977378862</v>
      </c>
      <c r="F109">
        <f>F$26*'orig-data'!D486+scaled!F$27</f>
        <v>-0.91187376809648413</v>
      </c>
      <c r="G109">
        <f>G$26*'orig-data'!E486+scaled!G$27</f>
        <v>-0.97389008127506815</v>
      </c>
      <c r="H109">
        <f>H$26*'orig-data'!F486+scaled!H$27</f>
        <v>-0.95370654394287246</v>
      </c>
      <c r="I109">
        <f>I$26*'orig-data'!G486+scaled!I$27</f>
        <v>-0.96301649653589205</v>
      </c>
      <c r="J109">
        <f>J$26*'orig-data'!H486+scaled!J$27</f>
        <v>0.91780197903357053</v>
      </c>
      <c r="K109">
        <f>K$26*'orig-data'!I486+scaled!K$27</f>
        <v>-1.0264266514094516</v>
      </c>
      <c r="L109">
        <f>L$26*'orig-data'!J486+scaled!L$27</f>
        <v>-1.2833778958394959</v>
      </c>
      <c r="M109">
        <f>M$26*'orig-data'!K486+scaled!M$27</f>
        <v>2.1105794120443453</v>
      </c>
      <c r="N109">
        <f>N$26*'orig-data'!L486+scaled!N$27</f>
        <v>-0.49130368444051747</v>
      </c>
    </row>
    <row r="110" spans="2:14" x14ac:dyDescent="0.25">
      <c r="B110" s="2">
        <v>81</v>
      </c>
      <c r="D110" s="15">
        <v>80</v>
      </c>
      <c r="E110">
        <f>E$26*'orig-data'!C487+scaled!E$27</f>
        <v>-0.10021220598821223</v>
      </c>
      <c r="F110">
        <f>F$26*'orig-data'!D487+scaled!F$27</f>
        <v>-0.91187376809648413</v>
      </c>
      <c r="G110">
        <f>G$26*'orig-data'!E487+scaled!G$27</f>
        <v>-0.73003001624825892</v>
      </c>
      <c r="H110">
        <f>H$26*'orig-data'!F487+scaled!H$27</f>
        <v>-0.52119938952046585</v>
      </c>
      <c r="I110">
        <f>I$26*'orig-data'!G487+scaled!I$27</f>
        <v>-0.72465928302724381</v>
      </c>
      <c r="J110">
        <f>J$26*'orig-data'!H487+scaled!J$27</f>
        <v>0.19701508450459482</v>
      </c>
      <c r="K110">
        <f>K$26*'orig-data'!I487+scaled!K$27</f>
        <v>-1.0264266514094516</v>
      </c>
      <c r="L110">
        <f>L$26*'orig-data'!J487+scaled!L$27</f>
        <v>0.77919372247397933</v>
      </c>
      <c r="M110">
        <f>M$26*'orig-data'!K487+scaled!M$27</f>
        <v>-0.47380354147934284</v>
      </c>
      <c r="N110">
        <f>N$26*'orig-data'!L487+scaled!N$27</f>
        <v>-0.49130368444051747</v>
      </c>
    </row>
    <row r="111" spans="2:14" x14ac:dyDescent="0.25">
      <c r="B111" s="2">
        <v>82</v>
      </c>
      <c r="D111" s="15">
        <v>81</v>
      </c>
      <c r="E111">
        <f>E$26*'orig-data'!C488+scaled!E$27</f>
        <v>0.69267557765478927</v>
      </c>
      <c r="F111">
        <f>F$26*'orig-data'!D488+scaled!F$27</f>
        <v>-0.91187376809648413</v>
      </c>
      <c r="G111">
        <f>G$26*'orig-data'!E488+scaled!G$27</f>
        <v>-0.96451084800480624</v>
      </c>
      <c r="H111">
        <f>H$26*'orig-data'!F488+scaled!H$27</f>
        <v>-0.36854980560667494</v>
      </c>
      <c r="I111">
        <f>I$26*'orig-data'!G488+scaled!I$27</f>
        <v>-0.84846618518950256</v>
      </c>
      <c r="J111">
        <f>J$26*'orig-data'!H488+scaled!J$27</f>
        <v>0.55740853176908267</v>
      </c>
      <c r="K111">
        <f>K$26*'orig-data'!I488+scaled!K$27</f>
        <v>-1.0264266514094516</v>
      </c>
      <c r="L111">
        <f>L$26*'orig-data'!J488+scaled!L$27</f>
        <v>-1.2833778958394959</v>
      </c>
      <c r="M111">
        <f>M$26*'orig-data'!K488+scaled!M$27</f>
        <v>-0.47380354147934284</v>
      </c>
      <c r="N111">
        <f>N$26*'orig-data'!L488+scaled!N$27</f>
        <v>2.0354009783964293</v>
      </c>
    </row>
    <row r="112" spans="2:14" x14ac:dyDescent="0.25">
      <c r="B112" s="2">
        <v>83</v>
      </c>
      <c r="D112" s="15">
        <v>82</v>
      </c>
      <c r="E112">
        <f>E$26*'orig-data'!C489+scaled!E$27</f>
        <v>3.1935757952287869E-2</v>
      </c>
      <c r="F112">
        <f>F$26*'orig-data'!D489+scaled!F$27</f>
        <v>-0.91187376809648413</v>
      </c>
      <c r="G112">
        <f>G$26*'orig-data'!E489+scaled!G$27</f>
        <v>-0.74878848278878274</v>
      </c>
      <c r="H112">
        <f>H$26*'orig-data'!F489+scaled!H$27</f>
        <v>-0.2413418190118497</v>
      </c>
      <c r="I112">
        <f>I$26*'orig-data'!G489+scaled!I$27</f>
        <v>-0.59622408545704975</v>
      </c>
      <c r="J112">
        <f>J$26*'orig-data'!H489+scaled!J$27</f>
        <v>-0.34357508639213652</v>
      </c>
      <c r="K112">
        <f>K$26*'orig-data'!I489+scaled!K$27</f>
        <v>-1.0264266514094516</v>
      </c>
      <c r="L112">
        <f>L$26*'orig-data'!J489+scaled!L$27</f>
        <v>-1.2833778958394959</v>
      </c>
      <c r="M112">
        <f>M$26*'orig-data'!K489+scaled!M$27</f>
        <v>-0.47380354147934284</v>
      </c>
      <c r="N112">
        <f>N$26*'orig-data'!L489+scaled!N$27</f>
        <v>2.0354009783964293</v>
      </c>
    </row>
    <row r="113" spans="2:14" x14ac:dyDescent="0.25">
      <c r="B113" s="2">
        <v>84</v>
      </c>
      <c r="D113" s="15">
        <v>83</v>
      </c>
      <c r="E113">
        <f>E$26*'orig-data'!C490+scaled!E$27</f>
        <v>0.69267557765478927</v>
      </c>
      <c r="F113">
        <f>F$26*'orig-data'!D490+scaled!F$27</f>
        <v>-0.91187376809648413</v>
      </c>
      <c r="G113">
        <f>G$26*'orig-data'!E490+scaled!G$27</f>
        <v>-0.95513161473454433</v>
      </c>
      <c r="H113">
        <f>H$26*'orig-data'!F490+scaled!H$27</f>
        <v>-0.67384897343425632</v>
      </c>
      <c r="I113">
        <f>I$26*'orig-data'!G490+scaled!I$27</f>
        <v>-0.99194334283548535</v>
      </c>
      <c r="J113">
        <f>J$26*'orig-data'!H490+scaled!J$27</f>
        <v>-0.16337836275989304</v>
      </c>
      <c r="K113">
        <f>K$26*'orig-data'!I490+scaled!K$27</f>
        <v>-1.0264266514094516</v>
      </c>
      <c r="L113">
        <f>L$26*'orig-data'!J490+scaled!L$27</f>
        <v>0.77919372247397933</v>
      </c>
      <c r="M113">
        <f>M$26*'orig-data'!K490+scaled!M$27</f>
        <v>-0.47380354147934284</v>
      </c>
      <c r="N113">
        <f>N$26*'orig-data'!L490+scaled!N$27</f>
        <v>-0.49130368444051747</v>
      </c>
    </row>
    <row r="114" spans="2:14" x14ac:dyDescent="0.25">
      <c r="B114" s="2">
        <v>85</v>
      </c>
      <c r="D114" s="15">
        <v>84</v>
      </c>
      <c r="E114">
        <f>E$26*'orig-data'!C491+scaled!E$27</f>
        <v>0.56052761371428916</v>
      </c>
      <c r="F114">
        <f>F$26*'orig-data'!D491+scaled!F$27</f>
        <v>-0.91187376809648413</v>
      </c>
      <c r="G114">
        <f>G$26*'orig-data'!E491+scaled!G$27</f>
        <v>-0.96451084800480624</v>
      </c>
      <c r="H114">
        <f>H$26*'orig-data'!F491+scaled!H$27</f>
        <v>-0.4703161948825354</v>
      </c>
      <c r="I114">
        <f>I$26*'orig-data'!G491+scaled!I$27</f>
        <v>-1.065996069362444</v>
      </c>
      <c r="J114">
        <f>J$26*'orig-data'!H491+scaled!J$27</f>
        <v>0.3772118081368383</v>
      </c>
      <c r="K114">
        <f>K$26*'orig-data'!I491+scaled!K$27</f>
        <v>-1.0264266514094516</v>
      </c>
      <c r="L114">
        <f>L$26*'orig-data'!J491+scaled!L$27</f>
        <v>-1.2833778958394959</v>
      </c>
      <c r="M114">
        <f>M$26*'orig-data'!K491+scaled!M$27</f>
        <v>-0.47380354147934284</v>
      </c>
      <c r="N114">
        <f>N$26*'orig-data'!L491+scaled!N$27</f>
        <v>2.0354009783964293</v>
      </c>
    </row>
    <row r="115" spans="2:14" x14ac:dyDescent="0.25">
      <c r="B115" s="2">
        <v>86</v>
      </c>
      <c r="D115" s="15">
        <v>85</v>
      </c>
      <c r="E115">
        <f>E$26*'orig-data'!C492+scaled!E$27</f>
        <v>-1.2895438814527151</v>
      </c>
      <c r="F115">
        <f>F$26*'orig-data'!D492+scaled!F$27</f>
        <v>1.4039961191326813</v>
      </c>
      <c r="G115">
        <f>G$26*'orig-data'!E492+scaled!G$27</f>
        <v>1.4084351693714519</v>
      </c>
      <c r="H115">
        <f>H$26*'orig-data'!F492+scaled!H$27</f>
        <v>1.743102771867429</v>
      </c>
      <c r="I115">
        <f>I$26*'orig-data'!G492+scaled!I$27</f>
        <v>1.2481516346050161</v>
      </c>
      <c r="J115">
        <f>J$26*'orig-data'!H492+scaled!J$27</f>
        <v>-0.88416525728886786</v>
      </c>
      <c r="K115">
        <f>K$26*'orig-data'!I492+scaled!K$27</f>
        <v>-0.72891167998642459</v>
      </c>
      <c r="L115">
        <f>L$26*'orig-data'!J492+scaled!L$27</f>
        <v>0.77919372247397933</v>
      </c>
      <c r="M115">
        <f>M$26*'orig-data'!K492+scaled!M$27</f>
        <v>-0.47380354147934284</v>
      </c>
      <c r="N115">
        <f>N$26*'orig-data'!L492+scaled!N$27</f>
        <v>-0.49130368444051747</v>
      </c>
    </row>
    <row r="116" spans="2:14" x14ac:dyDescent="0.25">
      <c r="B116" s="2">
        <v>87</v>
      </c>
      <c r="D116" s="15">
        <v>86</v>
      </c>
      <c r="E116">
        <f>E$26*'orig-data'!C493+scaled!E$27</f>
        <v>-1.1573959175122148</v>
      </c>
      <c r="F116">
        <f>F$26*'orig-data'!D493+scaled!F$27</f>
        <v>1.4039961191326813</v>
      </c>
      <c r="G116">
        <f>G$26*'orig-data'!E493+scaled!G$27</f>
        <v>0.97699043893940507</v>
      </c>
      <c r="H116">
        <f>H$26*'orig-data'!F493+scaled!H$27</f>
        <v>1.107062838893301</v>
      </c>
      <c r="I116">
        <f>I$26*'orig-data'!G493+scaled!I$27</f>
        <v>0.75292402595597929</v>
      </c>
      <c r="J116">
        <f>J$26*'orig-data'!H493+scaled!J$27</f>
        <v>-1.4247554281856001</v>
      </c>
      <c r="K116">
        <f>K$26*'orig-data'!I493+scaled!K$27</f>
        <v>-0.72891167998642459</v>
      </c>
      <c r="L116">
        <f>L$26*'orig-data'!J493+scaled!L$27</f>
        <v>0.77919372247397933</v>
      </c>
      <c r="M116">
        <f>M$26*'orig-data'!K493+scaled!M$27</f>
        <v>-0.47380354147934284</v>
      </c>
      <c r="N116">
        <f>N$26*'orig-data'!L493+scaled!N$27</f>
        <v>-0.49130368444051747</v>
      </c>
    </row>
    <row r="117" spans="2:14" x14ac:dyDescent="0.25">
      <c r="B117" s="2">
        <v>88</v>
      </c>
      <c r="D117" s="15">
        <v>87</v>
      </c>
      <c r="E117">
        <f>E$26*'orig-data'!C494+scaled!E$27</f>
        <v>-1.2895438814527151</v>
      </c>
      <c r="F117">
        <f>F$26*'orig-data'!D494+scaled!F$27</f>
        <v>1.4039961191326813</v>
      </c>
      <c r="G117">
        <f>G$26*'orig-data'!E494+scaled!G$27</f>
        <v>1.4084351693714519</v>
      </c>
      <c r="H117">
        <f>H$26*'orig-data'!F494+scaled!H$27</f>
        <v>0.97985485229847535</v>
      </c>
      <c r="I117">
        <f>I$26*'orig-data'!G494+scaled!I$27</f>
        <v>1.1185593631828383</v>
      </c>
      <c r="J117">
        <f>J$26*'orig-data'!H494+scaled!J$27</f>
        <v>-0.88416525728886786</v>
      </c>
      <c r="K117">
        <f>K$26*'orig-data'!I494+scaled!K$27</f>
        <v>-0.72891167998642459</v>
      </c>
      <c r="L117">
        <f>L$26*'orig-data'!J494+scaled!L$27</f>
        <v>0.77919372247397933</v>
      </c>
      <c r="M117">
        <f>M$26*'orig-data'!K494+scaled!M$27</f>
        <v>-0.47380354147934284</v>
      </c>
      <c r="N117">
        <f>N$26*'orig-data'!L494+scaled!N$27</f>
        <v>-0.49130368444051747</v>
      </c>
    </row>
    <row r="118" spans="2:14" x14ac:dyDescent="0.25">
      <c r="B118" s="2">
        <v>89</v>
      </c>
      <c r="D118" s="15">
        <v>88</v>
      </c>
      <c r="E118">
        <f>E$26*'orig-data'!C495+scaled!E$27</f>
        <v>-1.1573959175122148</v>
      </c>
      <c r="F118">
        <f>F$26*'orig-data'!D495+scaled!F$27</f>
        <v>1.4039961191326813</v>
      </c>
      <c r="G118">
        <f>G$26*'orig-data'!E495+scaled!G$27</f>
        <v>0.95823197239888103</v>
      </c>
      <c r="H118">
        <f>H$26*'orig-data'!F495+scaled!H$27</f>
        <v>0.77632207374675488</v>
      </c>
      <c r="I118">
        <f>I$26*'orig-data'!G495+scaled!I$27</f>
        <v>1.1810413511899598</v>
      </c>
      <c r="J118">
        <f>J$26*'orig-data'!H495+scaled!J$27</f>
        <v>-0.34357508639213652</v>
      </c>
      <c r="K118">
        <f>K$26*'orig-data'!I495+scaled!K$27</f>
        <v>-0.72891167998642459</v>
      </c>
      <c r="L118">
        <f>L$26*'orig-data'!J495+scaled!L$27</f>
        <v>0.77919372247397933</v>
      </c>
      <c r="M118">
        <f>M$26*'orig-data'!K495+scaled!M$27</f>
        <v>-0.47380354147934284</v>
      </c>
      <c r="N118">
        <f>N$26*'orig-data'!L495+scaled!N$27</f>
        <v>-0.49130368444051747</v>
      </c>
    </row>
    <row r="119" spans="2:14" x14ac:dyDescent="0.25">
      <c r="B119" s="2">
        <v>90</v>
      </c>
      <c r="D119" s="15">
        <v>89</v>
      </c>
      <c r="E119">
        <f>E$26*'orig-data'!C496+scaled!E$27</f>
        <v>-1.0252479535717145</v>
      </c>
      <c r="F119">
        <f>F$26*'orig-data'!D496+scaled!F$27</f>
        <v>1.4039961191326813</v>
      </c>
      <c r="G119">
        <f>G$26*'orig-data'!E496+scaled!G$27</f>
        <v>1.1082997047230716</v>
      </c>
      <c r="H119">
        <f>H$26*'orig-data'!F496+scaled!H$27</f>
        <v>1.107062838893301</v>
      </c>
      <c r="I119">
        <f>I$26*'orig-data'!G496+scaled!I$27</f>
        <v>0.87441678041427151</v>
      </c>
      <c r="J119">
        <f>J$26*'orig-data'!H496+scaled!J$27</f>
        <v>-1.0643619809211122</v>
      </c>
      <c r="K119">
        <f>K$26*'orig-data'!I496+scaled!K$27</f>
        <v>-0.72891167998642459</v>
      </c>
      <c r="L119">
        <f>L$26*'orig-data'!J496+scaled!L$27</f>
        <v>0.77919372247397933</v>
      </c>
      <c r="M119">
        <f>M$26*'orig-data'!K496+scaled!M$27</f>
        <v>-0.47380354147934284</v>
      </c>
      <c r="N119">
        <f>N$26*'orig-data'!L496+scaled!N$27</f>
        <v>-0.49130368444051747</v>
      </c>
    </row>
    <row r="120" spans="2:14" x14ac:dyDescent="0.25">
      <c r="B120" s="2">
        <v>91</v>
      </c>
      <c r="D120" s="15">
        <v>90</v>
      </c>
      <c r="E120">
        <f>E$26*'orig-data'!C497+scaled!E$27</f>
        <v>-1.4216918453932155</v>
      </c>
      <c r="F120">
        <f>F$26*'orig-data'!D497+scaled!F$27</f>
        <v>1.4039961191326813</v>
      </c>
      <c r="G120">
        <f>G$26*'orig-data'!E497+scaled!G$27</f>
        <v>2.1493945977221416</v>
      </c>
      <c r="H120">
        <f>H$26*'orig-data'!F497+scaled!H$27</f>
        <v>2.3282595102036261</v>
      </c>
      <c r="I120">
        <f>I$26*'orig-data'!G497+scaled!I$27</f>
        <v>2.233978556495154</v>
      </c>
      <c r="J120">
        <f>J$26*'orig-data'!H497+scaled!J$27</f>
        <v>-1.4247554281856001</v>
      </c>
      <c r="K120">
        <f>K$26*'orig-data'!I497+scaled!K$27</f>
        <v>-0.72891167998642459</v>
      </c>
      <c r="L120">
        <f>L$26*'orig-data'!J497+scaled!L$27</f>
        <v>0.77919372247397933</v>
      </c>
      <c r="M120">
        <f>M$26*'orig-data'!K497+scaled!M$27</f>
        <v>-0.47380354147934284</v>
      </c>
      <c r="N120">
        <f>N$26*'orig-data'!L497+scaled!N$27</f>
        <v>-0.49130368444051747</v>
      </c>
    </row>
    <row r="121" spans="2:14" x14ac:dyDescent="0.25">
      <c r="B121" s="2">
        <v>92</v>
      </c>
      <c r="D121" s="15">
        <v>91</v>
      </c>
      <c r="E121">
        <f>E$26*'orig-data'!C498+scaled!E$27</f>
        <v>-1.2895438814527151</v>
      </c>
      <c r="F121">
        <f>F$26*'orig-data'!D498+scaled!F$27</f>
        <v>1.4039961191326813</v>
      </c>
      <c r="G121">
        <f>G$26*'orig-data'!E498+scaled!G$27</f>
        <v>1.8773968328845463</v>
      </c>
      <c r="H121">
        <f>H$26*'orig-data'!F498+scaled!H$27</f>
        <v>1.107062838893301</v>
      </c>
      <c r="I121">
        <f>I$26*'orig-data'!G498+scaled!I$27</f>
        <v>1.6693265167270943</v>
      </c>
      <c r="J121">
        <f>J$26*'orig-data'!H498+scaled!J$27</f>
        <v>-1.2445587045533557</v>
      </c>
      <c r="K121">
        <f>K$26*'orig-data'!I498+scaled!K$27</f>
        <v>-0.72891167998642459</v>
      </c>
      <c r="L121">
        <f>L$26*'orig-data'!J498+scaled!L$27</f>
        <v>0.77919372247397933</v>
      </c>
      <c r="M121">
        <f>M$26*'orig-data'!K498+scaled!M$27</f>
        <v>-0.47380354147934284</v>
      </c>
      <c r="N121">
        <f>N$26*'orig-data'!L498+scaled!N$27</f>
        <v>-0.49130368444051747</v>
      </c>
    </row>
    <row r="122" spans="2:14" x14ac:dyDescent="0.25">
      <c r="B122" s="2">
        <v>93</v>
      </c>
      <c r="D122" s="15">
        <v>92</v>
      </c>
      <c r="E122">
        <f>E$26*'orig-data'!C499+scaled!E$27</f>
        <v>-1.2895438814527151</v>
      </c>
      <c r="F122">
        <f>F$26*'orig-data'!D499+scaled!F$27</f>
        <v>1.4039961191326813</v>
      </c>
      <c r="G122">
        <f>G$26*'orig-data'!E499+scaled!G$27</f>
        <v>1.4178144026417137</v>
      </c>
      <c r="H122">
        <f>H$26*'orig-data'!F499+scaled!H$27</f>
        <v>1.3105956174450215</v>
      </c>
      <c r="I122">
        <f>I$26*'orig-data'!G499+scaled!I$27</f>
        <v>1.552462057676737</v>
      </c>
      <c r="J122">
        <f>J$26*'orig-data'!H499+scaled!J$27</f>
        <v>-0.88416525728886786</v>
      </c>
      <c r="K122">
        <f>K$26*'orig-data'!I499+scaled!K$27</f>
        <v>-0.72891167998642459</v>
      </c>
      <c r="L122">
        <f>L$26*'orig-data'!J499+scaled!L$27</f>
        <v>0.77919372247397933</v>
      </c>
      <c r="M122">
        <f>M$26*'orig-data'!K499+scaled!M$27</f>
        <v>-0.47380354147934284</v>
      </c>
      <c r="N122">
        <f>N$26*'orig-data'!L499+scaled!N$27</f>
        <v>-0.49130368444051747</v>
      </c>
    </row>
    <row r="123" spans="2:14" x14ac:dyDescent="0.25">
      <c r="B123" s="2">
        <v>94</v>
      </c>
      <c r="D123" s="15">
        <v>93</v>
      </c>
      <c r="E123">
        <f>E$26*'orig-data'!C500+scaled!E$27</f>
        <v>-1.1573959175122148</v>
      </c>
      <c r="F123">
        <f>F$26*'orig-data'!D500+scaled!F$27</f>
        <v>1.4039961191326813</v>
      </c>
      <c r="G123">
        <f>G$26*'orig-data'!E500+scaled!G$27</f>
        <v>1.1082997047230716</v>
      </c>
      <c r="H123">
        <f>H$26*'orig-data'!F500+scaled!H$27</f>
        <v>1.107062838893301</v>
      </c>
      <c r="I123">
        <f>I$26*'orig-data'!G500+scaled!I$27</f>
        <v>1.4066707523267872</v>
      </c>
      <c r="J123">
        <f>J$26*'orig-data'!H500+scaled!J$27</f>
        <v>-0.34357508639213652</v>
      </c>
      <c r="K123">
        <f>K$26*'orig-data'!I500+scaled!K$27</f>
        <v>-0.72891167998642459</v>
      </c>
      <c r="L123">
        <f>L$26*'orig-data'!J500+scaled!L$27</f>
        <v>0.77919372247397933</v>
      </c>
      <c r="M123">
        <f>M$26*'orig-data'!K500+scaled!M$27</f>
        <v>-0.47380354147934284</v>
      </c>
      <c r="N123">
        <f>N$26*'orig-data'!L500+scaled!N$27</f>
        <v>-0.49130368444051747</v>
      </c>
    </row>
    <row r="124" spans="2:14" x14ac:dyDescent="0.25">
      <c r="B124" s="2">
        <v>95</v>
      </c>
      <c r="D124" s="15">
        <v>94</v>
      </c>
      <c r="E124">
        <f>E$26*'orig-data'!C501+scaled!E$27</f>
        <v>-1.2895438814527151</v>
      </c>
      <c r="F124">
        <f>F$26*'orig-data'!D501+scaled!F$27</f>
        <v>1.4039961191326813</v>
      </c>
      <c r="G124">
        <f>G$26*'orig-data'!E501+scaled!G$27</f>
        <v>2.2525661636950223</v>
      </c>
      <c r="H124">
        <f>H$26*'orig-data'!F501+scaled!H$27</f>
        <v>2.7607666646260327</v>
      </c>
      <c r="I124">
        <f>I$26*'orig-data'!G501+scaled!I$27</f>
        <v>1.9828935306146849</v>
      </c>
      <c r="J124">
        <f>J$26*'orig-data'!H501+scaled!J$27</f>
        <v>-1.6049521518178436</v>
      </c>
      <c r="K124">
        <f>K$26*'orig-data'!I501+scaled!K$27</f>
        <v>-0.72891167998642459</v>
      </c>
      <c r="L124">
        <f>L$26*'orig-data'!J501+scaled!L$27</f>
        <v>0.77919372247397933</v>
      </c>
      <c r="M124">
        <f>M$26*'orig-data'!K501+scaled!M$27</f>
        <v>-0.47380354147934284</v>
      </c>
      <c r="N124">
        <f>N$26*'orig-data'!L501+scaled!N$27</f>
        <v>-0.49130368444051747</v>
      </c>
    </row>
    <row r="125" spans="2:14" x14ac:dyDescent="0.25">
      <c r="B125" s="2">
        <v>96</v>
      </c>
      <c r="D125" s="15">
        <v>95</v>
      </c>
      <c r="E125">
        <f>E$26*'orig-data'!C502+scaled!E$27</f>
        <v>-1.4216918453932155</v>
      </c>
      <c r="F125">
        <f>F$26*'orig-data'!D502+scaled!F$27</f>
        <v>1.4039961191326813</v>
      </c>
      <c r="G125">
        <f>G$26*'orig-data'!E502+scaled!G$27</f>
        <v>2.3932546627489502</v>
      </c>
      <c r="H125">
        <f>H$26*'orig-data'!F502+scaled!H$27</f>
        <v>3.0151826378156841</v>
      </c>
      <c r="I125">
        <f>I$26*'orig-data'!G502+scaled!I$27</f>
        <v>2.2328214826431707</v>
      </c>
      <c r="J125">
        <f>J$26*'orig-data'!H502+scaled!J$27</f>
        <v>-1.6049521518178436</v>
      </c>
      <c r="K125">
        <f>K$26*'orig-data'!I502+scaled!K$27</f>
        <v>-0.72891167998642459</v>
      </c>
      <c r="L125">
        <f>L$26*'orig-data'!J502+scaled!L$27</f>
        <v>0.77919372247397933</v>
      </c>
      <c r="M125">
        <f>M$26*'orig-data'!K502+scaled!M$27</f>
        <v>-0.47380354147934284</v>
      </c>
      <c r="N125">
        <f>N$26*'orig-data'!L502+scaled!N$27</f>
        <v>-0.49130368444051747</v>
      </c>
    </row>
    <row r="126" spans="2:14" x14ac:dyDescent="0.25">
      <c r="B126" s="2">
        <v>97</v>
      </c>
      <c r="D126" s="15">
        <v>96</v>
      </c>
      <c r="E126">
        <f>E$26*'orig-data'!C503+scaled!E$27</f>
        <v>-1.2895438814527151</v>
      </c>
      <c r="F126">
        <f>F$26*'orig-data'!D503+scaled!F$27</f>
        <v>1.4039961191326813</v>
      </c>
      <c r="G126">
        <f>G$26*'orig-data'!E503+scaled!G$27</f>
        <v>1.5022275020740707</v>
      </c>
      <c r="H126">
        <f>H$26*'orig-data'!F503+scaled!H$27</f>
        <v>1.743102771867429</v>
      </c>
      <c r="I126">
        <f>I$26*'orig-data'!G503+scaled!I$27</f>
        <v>0.92532802990155583</v>
      </c>
      <c r="J126">
        <f>J$26*'orig-data'!H503+scaled!J$27</f>
        <v>-1.6049521518178436</v>
      </c>
      <c r="K126">
        <f>K$26*'orig-data'!I503+scaled!K$27</f>
        <v>-0.72891167998642459</v>
      </c>
      <c r="L126">
        <f>L$26*'orig-data'!J503+scaled!L$27</f>
        <v>0.77919372247397933</v>
      </c>
      <c r="M126">
        <f>M$26*'orig-data'!K503+scaled!M$27</f>
        <v>-0.47380354147934284</v>
      </c>
      <c r="N126">
        <f>N$26*'orig-data'!L503+scaled!N$27</f>
        <v>-0.49130368444051747</v>
      </c>
    </row>
    <row r="127" spans="2:14" x14ac:dyDescent="0.25">
      <c r="B127" s="2">
        <v>98</v>
      </c>
      <c r="D127" s="15">
        <v>97</v>
      </c>
      <c r="E127">
        <f>E$26*'orig-data'!C504+scaled!E$27</f>
        <v>-0.62880406175021353</v>
      </c>
      <c r="F127">
        <f>F$26*'orig-data'!D504+scaled!F$27</f>
        <v>0.24606117551809836</v>
      </c>
      <c r="G127">
        <f>G$26*'orig-data'!E504+scaled!G$27</f>
        <v>0.23603101058871578</v>
      </c>
      <c r="H127">
        <f>H$26*'orig-data'!F504+scaled!H$27</f>
        <v>-3.7809040460128784E-2</v>
      </c>
      <c r="I127">
        <f>I$26*'orig-data'!G504+scaled!I$27</f>
        <v>0.1153763335129443</v>
      </c>
      <c r="J127">
        <f>J$26*'orig-data'!H504+scaled!J$27</f>
        <v>0.3772118081368383</v>
      </c>
      <c r="K127">
        <f>K$26*'orig-data'!I504+scaled!K$27</f>
        <v>-0.72891167998642459</v>
      </c>
      <c r="L127">
        <f>L$26*'orig-data'!J504+scaled!L$27</f>
        <v>0.77919372247397933</v>
      </c>
      <c r="M127">
        <f>M$26*'orig-data'!K504+scaled!M$27</f>
        <v>-0.47380354147934284</v>
      </c>
      <c r="N127">
        <f>N$26*'orig-data'!L504+scaled!N$27</f>
        <v>-0.49130368444051747</v>
      </c>
    </row>
    <row r="128" spans="2:14" x14ac:dyDescent="0.25">
      <c r="B128" s="2">
        <v>99</v>
      </c>
      <c r="D128" s="15">
        <v>98</v>
      </c>
      <c r="E128">
        <f>E$26*'orig-data'!C505+scaled!E$27</f>
        <v>-0.89309998963121418</v>
      </c>
      <c r="F128">
        <f>F$26*'orig-data'!D505+scaled!F$27</f>
        <v>0.24606117551809836</v>
      </c>
      <c r="G128">
        <f>G$26*'orig-data'!E505+scaled!G$27</f>
        <v>0.470511842345263</v>
      </c>
      <c r="H128">
        <f>H$26*'orig-data'!F505+scaled!H$27</f>
        <v>-0.16501702705495402</v>
      </c>
      <c r="I128">
        <f>I$26*'orig-data'!G505+scaled!I$27</f>
        <v>0.2970369282743901</v>
      </c>
      <c r="J128">
        <f>J$26*'orig-data'!H505+scaled!J$27</f>
        <v>0.91780197903357053</v>
      </c>
      <c r="K128">
        <f>K$26*'orig-data'!I505+scaled!K$27</f>
        <v>-0.72891167998642459</v>
      </c>
      <c r="L128">
        <f>L$26*'orig-data'!J505+scaled!L$27</f>
        <v>0.77919372247397933</v>
      </c>
      <c r="M128">
        <f>M$26*'orig-data'!K505+scaled!M$27</f>
        <v>-0.47380354147934284</v>
      </c>
      <c r="N128">
        <f>N$26*'orig-data'!L505+scaled!N$27</f>
        <v>-0.49130368444051747</v>
      </c>
    </row>
    <row r="129" spans="2:14" x14ac:dyDescent="0.25">
      <c r="B129" s="2">
        <v>100</v>
      </c>
      <c r="D129" s="15">
        <v>99</v>
      </c>
      <c r="E129">
        <f>E$26*'orig-data'!C506+scaled!E$27</f>
        <v>-0.62880406175021353</v>
      </c>
      <c r="F129">
        <f>F$26*'orig-data'!D506+scaled!F$27</f>
        <v>0.24606117551809836</v>
      </c>
      <c r="G129">
        <f>G$26*'orig-data'!E506+scaled!G$27</f>
        <v>0.30168564348054883</v>
      </c>
      <c r="H129">
        <f>H$26*'orig-data'!F506+scaled!H$27</f>
        <v>-0.16501702705495402</v>
      </c>
      <c r="I129">
        <f>I$26*'orig-data'!G506+scaled!I$27</f>
        <v>-8.8268664436192079E-2</v>
      </c>
      <c r="J129">
        <f>J$26*'orig-data'!H506+scaled!J$27</f>
        <v>0.19701508450459482</v>
      </c>
      <c r="K129">
        <f>K$26*'orig-data'!I506+scaled!K$27</f>
        <v>-0.72891167998642459</v>
      </c>
      <c r="L129">
        <f>L$26*'orig-data'!J506+scaled!L$27</f>
        <v>0.77919372247397933</v>
      </c>
      <c r="M129">
        <f>M$26*'orig-data'!K506+scaled!M$27</f>
        <v>-0.47380354147934284</v>
      </c>
      <c r="N129">
        <f>N$26*'orig-data'!L506+scaled!N$27</f>
        <v>-0.49130368444051747</v>
      </c>
    </row>
    <row r="130" spans="2:14" x14ac:dyDescent="0.25">
      <c r="B130" s="2">
        <v>101</v>
      </c>
      <c r="D130" s="15">
        <v>100</v>
      </c>
      <c r="E130">
        <f>E$26*'orig-data'!C507+scaled!E$27</f>
        <v>-0.62880406175021353</v>
      </c>
      <c r="F130">
        <f>F$26*'orig-data'!D507+scaled!F$27</f>
        <v>0.24606117551809836</v>
      </c>
      <c r="G130">
        <f>G$26*'orig-data'!E507+scaled!G$27</f>
        <v>0.470511842345263</v>
      </c>
      <c r="H130">
        <f>H$26*'orig-data'!F507+scaled!H$27</f>
        <v>-0.4703161948825354</v>
      </c>
      <c r="I130">
        <f>I$26*'orig-data'!G507+scaled!I$27</f>
        <v>-3.3105168542846286E-4</v>
      </c>
      <c r="J130">
        <f>J$26*'orig-data'!H507+scaled!J$27</f>
        <v>0.3772118081368383</v>
      </c>
      <c r="K130">
        <f>K$26*'orig-data'!I507+scaled!K$27</f>
        <v>-0.72891167998642459</v>
      </c>
      <c r="L130">
        <f>L$26*'orig-data'!J507+scaled!L$27</f>
        <v>0.77919372247397933</v>
      </c>
      <c r="M130">
        <f>M$26*'orig-data'!K507+scaled!M$27</f>
        <v>-0.47380354147934284</v>
      </c>
      <c r="N130">
        <f>N$26*'orig-data'!L507+scaled!N$27</f>
        <v>-0.49130368444051747</v>
      </c>
    </row>
    <row r="131" spans="2:14" x14ac:dyDescent="0.25">
      <c r="B131" s="2">
        <v>102</v>
      </c>
      <c r="D131" s="15">
        <v>101</v>
      </c>
      <c r="E131">
        <f>E$26*'orig-data'!C508+scaled!E$27</f>
        <v>3.1935757952287869E-2</v>
      </c>
      <c r="F131">
        <f>F$26*'orig-data'!D508+scaled!F$27</f>
        <v>0.24606117551809836</v>
      </c>
      <c r="G131">
        <f>G$26*'orig-data'!E508+scaled!G$27</f>
        <v>-1.7208287708355474E-2</v>
      </c>
      <c r="H131">
        <f>H$26*'orig-data'!F508+scaled!H$27</f>
        <v>-0.29222501364977971</v>
      </c>
      <c r="I131">
        <f>I$26*'orig-data'!G508+scaled!I$27</f>
        <v>-0.13570869236752481</v>
      </c>
      <c r="J131">
        <f>J$26*'orig-data'!H508+scaled!J$27</f>
        <v>0.19701508450459482</v>
      </c>
      <c r="K131">
        <f>K$26*'orig-data'!I508+scaled!K$27</f>
        <v>-0.72891167998642459</v>
      </c>
      <c r="L131">
        <f>L$26*'orig-data'!J508+scaled!L$27</f>
        <v>0.77919372247397933</v>
      </c>
      <c r="M131">
        <f>M$26*'orig-data'!K508+scaled!M$27</f>
        <v>-0.47380354147934284</v>
      </c>
      <c r="N131">
        <f>N$26*'orig-data'!L508+scaled!N$27</f>
        <v>-0.49130368444051747</v>
      </c>
    </row>
    <row r="132" spans="2:14" x14ac:dyDescent="0.25">
      <c r="B132" s="2">
        <v>103</v>
      </c>
      <c r="D132" s="15">
        <v>102</v>
      </c>
      <c r="E132">
        <f>E$26*'orig-data'!C509+scaled!E$27</f>
        <v>0.42837964977378862</v>
      </c>
      <c r="F132">
        <f>F$26*'orig-data'!D509+scaled!F$27</f>
        <v>-0.91187376809648413</v>
      </c>
      <c r="G132">
        <f>G$26*'orig-data'!E509+scaled!G$27</f>
        <v>-0.96451084800480624</v>
      </c>
      <c r="H132">
        <f>H$26*'orig-data'!F509+scaled!H$27</f>
        <v>-1.5388632822790698</v>
      </c>
      <c r="I132">
        <f>I$26*'orig-data'!G509+scaled!I$27</f>
        <v>-1.2395571471600033</v>
      </c>
      <c r="J132">
        <f>J$26*'orig-data'!H509+scaled!J$27</f>
        <v>1.9989823208270332</v>
      </c>
      <c r="K132">
        <f>K$26*'orig-data'!I509+scaled!K$27</f>
        <v>-0.72891167998642459</v>
      </c>
      <c r="L132">
        <f>L$26*'orig-data'!J509+scaled!L$27</f>
        <v>-1.2833778958394959</v>
      </c>
      <c r="M132">
        <f>M$26*'orig-data'!K509+scaled!M$27</f>
        <v>2.1105794120443453</v>
      </c>
      <c r="N132">
        <f>N$26*'orig-data'!L509+scaled!N$27</f>
        <v>-0.49130368444051747</v>
      </c>
    </row>
    <row r="133" spans="2:14" x14ac:dyDescent="0.25">
      <c r="B133" s="2">
        <v>104</v>
      </c>
      <c r="D133" s="15">
        <v>103</v>
      </c>
      <c r="E133">
        <f>E$26*'orig-data'!C510+scaled!E$27</f>
        <v>-1.5538398093337156</v>
      </c>
      <c r="F133">
        <f>F$26*'orig-data'!D510+scaled!F$27</f>
        <v>1.4039961191326813</v>
      </c>
      <c r="G133">
        <f>G$26*'orig-data'!E510+scaled!G$27</f>
        <v>1.8773968328845463</v>
      </c>
      <c r="H133">
        <f>H$26*'orig-data'!F510+scaled!H$27</f>
        <v>1.107062838893301</v>
      </c>
      <c r="I133">
        <f>I$26*'orig-data'!G510+scaled!I$27</f>
        <v>2.2860468798344225</v>
      </c>
      <c r="J133">
        <f>J$26*'orig-data'!H510+scaled!J$27</f>
        <v>-0.52377181002438089</v>
      </c>
      <c r="K133">
        <f>K$26*'orig-data'!I510+scaled!K$27</f>
        <v>-0.72891167998642459</v>
      </c>
      <c r="L133">
        <f>L$26*'orig-data'!J510+scaled!L$27</f>
        <v>0.77919372247397933</v>
      </c>
      <c r="M133">
        <f>M$26*'orig-data'!K510+scaled!M$27</f>
        <v>-0.47380354147934284</v>
      </c>
      <c r="N133">
        <f>N$26*'orig-data'!L510+scaled!N$27</f>
        <v>-0.49130368444051747</v>
      </c>
    </row>
    <row r="134" spans="2:14" x14ac:dyDescent="0.25">
      <c r="B134" s="2">
        <v>105</v>
      </c>
      <c r="D134" s="15">
        <v>104</v>
      </c>
      <c r="E134">
        <f>E$26*'orig-data'!C511+scaled!E$27</f>
        <v>-1.4216918453932155</v>
      </c>
      <c r="F134">
        <f>F$26*'orig-data'!D511+scaled!F$27</f>
        <v>1.4039961191326813</v>
      </c>
      <c r="G134">
        <f>G$26*'orig-data'!E511+scaled!G$27</f>
        <v>1.8773968328845463</v>
      </c>
      <c r="H134">
        <f>H$26*'orig-data'!F511+scaled!H$27</f>
        <v>1.5395699933157081</v>
      </c>
      <c r="I134">
        <f>I$26*'orig-data'!G511+scaled!I$27</f>
        <v>2.1807531593039022</v>
      </c>
      <c r="J134">
        <f>J$26*'orig-data'!H511+scaled!J$27</f>
        <v>-1.0643619809211122</v>
      </c>
      <c r="K134">
        <f>K$26*'orig-data'!I511+scaled!K$27</f>
        <v>-0.72891167998642459</v>
      </c>
      <c r="L134">
        <f>L$26*'orig-data'!J511+scaled!L$27</f>
        <v>0.77919372247397933</v>
      </c>
      <c r="M134">
        <f>M$26*'orig-data'!K511+scaled!M$27</f>
        <v>-0.47380354147934284</v>
      </c>
      <c r="N134">
        <f>N$26*'orig-data'!L511+scaled!N$27</f>
        <v>-0.49130368444051747</v>
      </c>
    </row>
    <row r="135" spans="2:14" x14ac:dyDescent="0.25">
      <c r="B135" s="2">
        <v>106</v>
      </c>
      <c r="D135" s="15">
        <v>105</v>
      </c>
      <c r="E135">
        <f>E$26*'orig-data'!C512+scaled!E$27</f>
        <v>-1.2895438814527151</v>
      </c>
      <c r="F135">
        <f>F$26*'orig-data'!D512+scaled!F$27</f>
        <v>1.4039961191326813</v>
      </c>
      <c r="G135">
        <f>G$26*'orig-data'!E512+scaled!G$27</f>
        <v>1.5022275020740707</v>
      </c>
      <c r="H135">
        <f>H$26*'orig-data'!F512+scaled!H$27</f>
        <v>1.6158947852726033</v>
      </c>
      <c r="I135">
        <f>I$26*'orig-data'!G512+scaled!I$27</f>
        <v>1.8891705486040027</v>
      </c>
      <c r="J135">
        <f>J$26*'orig-data'!H512+scaled!J$27</f>
        <v>-0.88416525728886786</v>
      </c>
      <c r="K135">
        <f>K$26*'orig-data'!I512+scaled!K$27</f>
        <v>-0.72891167998642459</v>
      </c>
      <c r="L135">
        <f>L$26*'orig-data'!J512+scaled!L$27</f>
        <v>0.77919372247397933</v>
      </c>
      <c r="M135">
        <f>M$26*'orig-data'!K512+scaled!M$27</f>
        <v>-0.47380354147934284</v>
      </c>
      <c r="N135">
        <f>N$26*'orig-data'!L512+scaled!N$27</f>
        <v>-0.49130368444051747</v>
      </c>
    </row>
    <row r="136" spans="2:14" x14ac:dyDescent="0.25">
      <c r="B136" s="2">
        <v>107</v>
      </c>
      <c r="D136" s="15">
        <v>106</v>
      </c>
      <c r="E136">
        <f>E$26*'orig-data'!C513+scaled!E$27</f>
        <v>-1.4216918453932155</v>
      </c>
      <c r="F136">
        <f>F$26*'orig-data'!D513+scaled!F$27</f>
        <v>1.4039961191326813</v>
      </c>
      <c r="G136">
        <f>G$26*'orig-data'!E513+scaled!G$27</f>
        <v>1.4084351693714519</v>
      </c>
      <c r="H136">
        <f>H$26*'orig-data'!F513+scaled!H$27</f>
        <v>1.8703107584622538</v>
      </c>
      <c r="I136">
        <f>I$26*'orig-data'!G513+scaled!I$27</f>
        <v>1.7098241015465248</v>
      </c>
      <c r="J136">
        <f>J$26*'orig-data'!H513+scaled!J$27</f>
        <v>-1.0643619809211122</v>
      </c>
      <c r="K136">
        <f>K$26*'orig-data'!I513+scaled!K$27</f>
        <v>-0.72891167998642459</v>
      </c>
      <c r="L136">
        <f>L$26*'orig-data'!J513+scaled!L$27</f>
        <v>0.77919372247397933</v>
      </c>
      <c r="M136">
        <f>M$26*'orig-data'!K513+scaled!M$27</f>
        <v>-0.47380354147934284</v>
      </c>
      <c r="N136">
        <f>N$26*'orig-data'!L513+scaled!N$27</f>
        <v>-0.49130368444051747</v>
      </c>
    </row>
    <row r="137" spans="2:14" x14ac:dyDescent="0.25">
      <c r="B137" s="2">
        <v>108</v>
      </c>
      <c r="D137" s="15">
        <v>107</v>
      </c>
      <c r="E137">
        <f>E$26*'orig-data'!C514+scaled!E$27</f>
        <v>-0.62880406175021353</v>
      </c>
      <c r="F137">
        <f>F$26*'orig-data'!D514+scaled!F$27</f>
        <v>0.24606117551809836</v>
      </c>
      <c r="G137">
        <f>G$26*'orig-data'!E514+scaled!G$27</f>
        <v>0.30168564348054883</v>
      </c>
      <c r="H137">
        <f>H$26*'orig-data'!F514+scaled!H$27</f>
        <v>-0.16501702705495402</v>
      </c>
      <c r="I137">
        <f>I$26*'orig-data'!G514+scaled!I$27</f>
        <v>-0.26877218534565417</v>
      </c>
      <c r="J137">
        <f>J$26*'orig-data'!H514+scaled!J$27</f>
        <v>-0.16337836275989304</v>
      </c>
      <c r="K137">
        <f>K$26*'orig-data'!I514+scaled!K$27</f>
        <v>-0.72891167998642459</v>
      </c>
      <c r="L137">
        <f>L$26*'orig-data'!J514+scaled!L$27</f>
        <v>0.77919372247397933</v>
      </c>
      <c r="M137">
        <f>M$26*'orig-data'!K514+scaled!M$27</f>
        <v>-0.47380354147934284</v>
      </c>
      <c r="N137">
        <f>N$26*'orig-data'!L514+scaled!N$27</f>
        <v>-0.49130368444051747</v>
      </c>
    </row>
    <row r="138" spans="2:14" x14ac:dyDescent="0.25">
      <c r="B138" s="2">
        <v>109</v>
      </c>
      <c r="D138" s="15">
        <v>108</v>
      </c>
      <c r="E138">
        <f>E$26*'orig-data'!C515+scaled!E$27</f>
        <v>-0.36450813386921288</v>
      </c>
      <c r="F138">
        <f>F$26*'orig-data'!D515+scaled!F$27</f>
        <v>-0.91187376809648413</v>
      </c>
      <c r="G138">
        <f>G$26*'orig-data'!E515+scaled!G$27</f>
        <v>-0.96451084800480624</v>
      </c>
      <c r="H138">
        <f>H$26*'orig-data'!F515+scaled!H$27</f>
        <v>-0.4703161948825354</v>
      </c>
      <c r="I138">
        <f>I$26*'orig-data'!G515+scaled!I$27</f>
        <v>-0.85887984985735644</v>
      </c>
      <c r="J138">
        <f>J$26*'orig-data'!H515+scaled!J$27</f>
        <v>1.2781954262980575</v>
      </c>
      <c r="K138">
        <f>K$26*'orig-data'!I515+scaled!K$27</f>
        <v>-0.72891167998642459</v>
      </c>
      <c r="L138">
        <f>L$26*'orig-data'!J515+scaled!L$27</f>
        <v>-1.2833778958394959</v>
      </c>
      <c r="M138">
        <f>M$26*'orig-data'!K515+scaled!M$27</f>
        <v>-0.47380354147934284</v>
      </c>
      <c r="N138">
        <f>N$26*'orig-data'!L515+scaled!N$27</f>
        <v>2.0354009783964293</v>
      </c>
    </row>
    <row r="139" spans="2:14" x14ac:dyDescent="0.25">
      <c r="B139" s="2">
        <v>110</v>
      </c>
      <c r="D139" s="15">
        <v>109</v>
      </c>
      <c r="E139">
        <f>E$26*'orig-data'!C516+scaled!E$27</f>
        <v>-0.23236016992871278</v>
      </c>
      <c r="F139">
        <f>F$26*'orig-data'!D516+scaled!F$27</f>
        <v>-0.91187376809648413</v>
      </c>
      <c r="G139">
        <f>G$26*'orig-data'!E516+scaled!G$27</f>
        <v>-0.56120381738354497</v>
      </c>
      <c r="H139">
        <f>H$26*'orig-data'!F516+scaled!H$27</f>
        <v>-0.87738175198597701</v>
      </c>
      <c r="I139">
        <f>I$26*'orig-data'!G516+scaled!I$27</f>
        <v>-0.71771683991534108</v>
      </c>
      <c r="J139">
        <f>J$26*'orig-data'!H516+scaled!J$27</f>
        <v>1.4583921499303019</v>
      </c>
      <c r="K139">
        <f>K$26*'orig-data'!I516+scaled!K$27</f>
        <v>-0.72891167998642459</v>
      </c>
      <c r="L139">
        <f>L$26*'orig-data'!J516+scaled!L$27</f>
        <v>0.77919372247397933</v>
      </c>
      <c r="M139">
        <f>M$26*'orig-data'!K516+scaled!M$27</f>
        <v>-0.47380354147934284</v>
      </c>
      <c r="N139">
        <f>N$26*'orig-data'!L516+scaled!N$27</f>
        <v>-0.49130368444051747</v>
      </c>
    </row>
    <row r="140" spans="2:14" x14ac:dyDescent="0.25">
      <c r="B140" s="2">
        <v>111</v>
      </c>
      <c r="D140" s="15">
        <v>110</v>
      </c>
      <c r="E140">
        <f>E$26*'orig-data'!C517+scaled!E$27</f>
        <v>-0.10021220598821223</v>
      </c>
      <c r="F140">
        <f>F$26*'orig-data'!D517+scaled!F$27</f>
        <v>-0.91187376809648413</v>
      </c>
      <c r="G140">
        <f>G$26*'orig-data'!E517+scaled!G$27</f>
        <v>-0.86133928203192545</v>
      </c>
      <c r="H140">
        <f>H$26*'orig-data'!F517+scaled!H$27</f>
        <v>-0.31766661096874493</v>
      </c>
      <c r="I140">
        <f>I$26*'orig-data'!G517+scaled!I$27</f>
        <v>-0.74317246465898323</v>
      </c>
      <c r="J140">
        <f>J$26*'orig-data'!H517+scaled!J$27</f>
        <v>0.3772118081368383</v>
      </c>
      <c r="K140">
        <f>K$26*'orig-data'!I517+scaled!K$27</f>
        <v>-0.72891167998642459</v>
      </c>
      <c r="L140">
        <f>L$26*'orig-data'!J517+scaled!L$27</f>
        <v>-1.2833778958394959</v>
      </c>
      <c r="M140">
        <f>M$26*'orig-data'!K517+scaled!M$27</f>
        <v>-0.47380354147934284</v>
      </c>
      <c r="N140">
        <f>N$26*'orig-data'!L517+scaled!N$27</f>
        <v>2.0354009783964293</v>
      </c>
    </row>
    <row r="141" spans="2:14" x14ac:dyDescent="0.25">
      <c r="B141" s="2">
        <v>112</v>
      </c>
      <c r="D141" s="15">
        <v>111</v>
      </c>
      <c r="E141">
        <f>E$26*'orig-data'!C518+scaled!E$27</f>
        <v>-0.62880406175021353</v>
      </c>
      <c r="F141">
        <f>F$26*'orig-data'!D518+scaled!F$27</f>
        <v>-1.4908412399037756</v>
      </c>
      <c r="G141">
        <f>G$26*'orig-data'!E518+scaled!G$27</f>
        <v>-1.2177501463018774</v>
      </c>
      <c r="H141">
        <f>H$26*'orig-data'!F518+scaled!H$27</f>
        <v>-0.41943300024460539</v>
      </c>
      <c r="I141">
        <f>I$26*'orig-data'!G518+scaled!I$27</f>
        <v>-1.0382262969148344</v>
      </c>
      <c r="J141">
        <f>J$26*'orig-data'!H518+scaled!J$27</f>
        <v>-0.70396853365662437</v>
      </c>
      <c r="K141">
        <f>K$26*'orig-data'!I518+scaled!K$27</f>
        <v>-0.72891167998642459</v>
      </c>
      <c r="L141">
        <f>L$26*'orig-data'!J518+scaled!L$27</f>
        <v>-1.2833778958394959</v>
      </c>
      <c r="M141">
        <f>M$26*'orig-data'!K518+scaled!M$27</f>
        <v>-0.47380354147934284</v>
      </c>
      <c r="N141">
        <f>N$26*'orig-data'!L518+scaled!N$27</f>
        <v>2.0354009783964293</v>
      </c>
    </row>
    <row r="142" spans="2:14" x14ac:dyDescent="0.25">
      <c r="B142" s="2">
        <v>113</v>
      </c>
      <c r="D142" s="15">
        <v>112</v>
      </c>
      <c r="E142">
        <f>E$26*'orig-data'!C519+scaled!E$27</f>
        <v>-0.49665609780971343</v>
      </c>
      <c r="F142">
        <f>F$26*'orig-data'!D519+scaled!F$27</f>
        <v>-0.91187376809648413</v>
      </c>
      <c r="G142">
        <f>G$26*'orig-data'!E519+scaled!G$27</f>
        <v>-0.73003001624825892</v>
      </c>
      <c r="H142">
        <f>H$26*'orig-data'!F519+scaled!H$27</f>
        <v>-0.54664098683943063</v>
      </c>
      <c r="I142">
        <f>I$26*'orig-data'!G519+scaled!I$27</f>
        <v>-0.82301056044586085</v>
      </c>
      <c r="J142">
        <f>J$26*'orig-data'!H519+scaled!J$27</f>
        <v>1.097998702665814</v>
      </c>
      <c r="K142">
        <f>K$26*'orig-data'!I519+scaled!K$27</f>
        <v>-0.72891167998642459</v>
      </c>
      <c r="L142">
        <f>L$26*'orig-data'!J519+scaled!L$27</f>
        <v>0.77919372247397933</v>
      </c>
      <c r="M142">
        <f>M$26*'orig-data'!K519+scaled!M$27</f>
        <v>-0.47380354147934284</v>
      </c>
      <c r="N142">
        <f>N$26*'orig-data'!L519+scaled!N$27</f>
        <v>-0.49130368444051747</v>
      </c>
    </row>
    <row r="143" spans="2:14" x14ac:dyDescent="0.25">
      <c r="B143" s="2">
        <v>114</v>
      </c>
      <c r="D143" s="15">
        <v>113</v>
      </c>
      <c r="E143">
        <f>E$26*'orig-data'!C520+scaled!E$27</f>
        <v>-0.23236016992871278</v>
      </c>
      <c r="F143">
        <f>F$26*'orig-data'!D520+scaled!F$27</f>
        <v>0.24606117551809836</v>
      </c>
      <c r="G143">
        <f>G$26*'orig-data'!E520+scaled!G$27</f>
        <v>-0.42051531832961664</v>
      </c>
      <c r="H143">
        <f>H$26*'orig-data'!F520+scaled!H$27</f>
        <v>1.3074154177801667E-2</v>
      </c>
      <c r="I143">
        <f>I$26*'orig-data'!G520+scaled!I$27</f>
        <v>-0.63556459642449648</v>
      </c>
      <c r="J143">
        <f>J$26*'orig-data'!H520+scaled!J$27</f>
        <v>-0.52377181002438089</v>
      </c>
      <c r="K143">
        <f>K$26*'orig-data'!I520+scaled!K$27</f>
        <v>-0.72891167998642459</v>
      </c>
      <c r="L143">
        <f>L$26*'orig-data'!J520+scaled!L$27</f>
        <v>0.77919372247397933</v>
      </c>
      <c r="M143">
        <f>M$26*'orig-data'!K520+scaled!M$27</f>
        <v>-0.47380354147934284</v>
      </c>
      <c r="N143">
        <f>N$26*'orig-data'!L520+scaled!N$27</f>
        <v>-0.49130368444051747</v>
      </c>
    </row>
    <row r="144" spans="2:14" x14ac:dyDescent="0.25">
      <c r="B144" s="2">
        <v>115</v>
      </c>
      <c r="D144" s="15">
        <v>114</v>
      </c>
      <c r="E144">
        <f>E$26*'orig-data'!C521+scaled!E$27</f>
        <v>0.42837964977378862</v>
      </c>
      <c r="F144">
        <f>F$26*'orig-data'!D521+scaled!F$27</f>
        <v>-0.91187376809648413</v>
      </c>
      <c r="G144">
        <f>G$26*'orig-data'!E521+scaled!G$27</f>
        <v>-0.95513161473454433</v>
      </c>
      <c r="H144">
        <f>H$26*'orig-data'!F521+scaled!H$27</f>
        <v>-0.41943300024460539</v>
      </c>
      <c r="I144">
        <f>I$26*'orig-data'!G521+scaled!I$27</f>
        <v>-0.87507888378512844</v>
      </c>
      <c r="J144">
        <f>J$26*'orig-data'!H521+scaled!J$27</f>
        <v>1.6818360872351334E-2</v>
      </c>
      <c r="K144">
        <f>K$26*'orig-data'!I521+scaled!K$27</f>
        <v>-0.72891167998642459</v>
      </c>
      <c r="L144">
        <f>L$26*'orig-data'!J521+scaled!L$27</f>
        <v>-1.2833778958394959</v>
      </c>
      <c r="M144">
        <f>M$26*'orig-data'!K521+scaled!M$27</f>
        <v>2.1105794120443453</v>
      </c>
      <c r="N144">
        <f>N$26*'orig-data'!L521+scaled!N$27</f>
        <v>-0.49130368444051747</v>
      </c>
    </row>
    <row r="145" spans="2:14" x14ac:dyDescent="0.25">
      <c r="B145" s="2">
        <v>116</v>
      </c>
      <c r="D145" s="15">
        <v>115</v>
      </c>
      <c r="E145">
        <f>E$26*'orig-data'!C522+scaled!E$27</f>
        <v>-1.0252479535717145</v>
      </c>
      <c r="F145">
        <f>F$26*'orig-data'!D522+scaled!F$27</f>
        <v>1.4039961191326813</v>
      </c>
      <c r="G145">
        <f>G$26*'orig-data'!E522+scaled!G$27</f>
        <v>1.4084351693714519</v>
      </c>
      <c r="H145">
        <f>H$26*'orig-data'!F522+scaled!H$27</f>
        <v>0.97985485229847535</v>
      </c>
      <c r="I145">
        <f>I$26*'orig-data'!G522+scaled!I$27</f>
        <v>1.2273243052693092</v>
      </c>
      <c r="J145">
        <f>J$26*'orig-data'!H522+scaled!J$27</f>
        <v>-0.88416525728886786</v>
      </c>
      <c r="K145">
        <f>K$26*'orig-data'!I522+scaled!K$27</f>
        <v>-0.72891167998642459</v>
      </c>
      <c r="L145">
        <f>L$26*'orig-data'!J522+scaled!L$27</f>
        <v>0.77919372247397933</v>
      </c>
      <c r="M145">
        <f>M$26*'orig-data'!K522+scaled!M$27</f>
        <v>-0.47380354147934284</v>
      </c>
      <c r="N145">
        <f>N$26*'orig-data'!L522+scaled!N$27</f>
        <v>-0.49130368444051747</v>
      </c>
    </row>
    <row r="146" spans="2:14" x14ac:dyDescent="0.25">
      <c r="B146" s="2">
        <v>117</v>
      </c>
      <c r="D146" s="15">
        <v>116</v>
      </c>
      <c r="E146">
        <f>E$26*'orig-data'!C523+scaled!E$27</f>
        <v>-0.89309998963121418</v>
      </c>
      <c r="F146">
        <f>F$26*'orig-data'!D523+scaled!F$27</f>
        <v>1.4039961191326813</v>
      </c>
      <c r="G146">
        <f>G$26*'orig-data'!E523+scaled!G$27</f>
        <v>1.8773968328845463</v>
      </c>
      <c r="H146">
        <f>H$26*'orig-data'!F523+scaled!H$27</f>
        <v>3.1423906244105098</v>
      </c>
      <c r="I146">
        <f>I$26*'orig-data'!G523+scaled!I$27</f>
        <v>1.4541107802581199</v>
      </c>
      <c r="J146">
        <f>J$26*'orig-data'!H523+scaled!J$27</f>
        <v>-2.1455423227145753</v>
      </c>
      <c r="K146">
        <f>K$26*'orig-data'!I523+scaled!K$27</f>
        <v>-0.72891167998642459</v>
      </c>
      <c r="L146">
        <f>L$26*'orig-data'!J523+scaled!L$27</f>
        <v>0.77919372247397933</v>
      </c>
      <c r="M146">
        <f>M$26*'orig-data'!K523+scaled!M$27</f>
        <v>-0.47380354147934284</v>
      </c>
      <c r="N146">
        <f>N$26*'orig-data'!L523+scaled!N$27</f>
        <v>-0.49130368444051747</v>
      </c>
    </row>
    <row r="147" spans="2:14" x14ac:dyDescent="0.25">
      <c r="B147" s="2">
        <v>118</v>
      </c>
      <c r="D147" s="15">
        <v>117</v>
      </c>
      <c r="E147">
        <f>E$26*'orig-data'!C524+scaled!E$27</f>
        <v>0.82482354159528981</v>
      </c>
      <c r="F147">
        <f>F$26*'orig-data'!D524+scaled!F$27</f>
        <v>-0.91187376809648413</v>
      </c>
      <c r="G147">
        <f>G$26*'orig-data'!E524+scaled!G$27</f>
        <v>-1.236508612842401</v>
      </c>
      <c r="H147">
        <f>H$26*'orig-data'!F524+scaled!H$27</f>
        <v>-1.4625384903221745</v>
      </c>
      <c r="I147">
        <f>I$26*'orig-data'!G524+scaled!I$27</f>
        <v>-1.3355942768746529</v>
      </c>
      <c r="J147">
        <f>J$26*'orig-data'!H524+scaled!J$27</f>
        <v>1.4583921499303019</v>
      </c>
      <c r="K147">
        <f>K$26*'orig-data'!I524+scaled!K$27</f>
        <v>-0.72891167998642459</v>
      </c>
      <c r="L147">
        <f>L$26*'orig-data'!J524+scaled!L$27</f>
        <v>-1.2833778958394959</v>
      </c>
      <c r="M147">
        <f>M$26*'orig-data'!K524+scaled!M$27</f>
        <v>2.1105794120443453</v>
      </c>
      <c r="N147">
        <f>N$26*'orig-data'!L524+scaled!N$27</f>
        <v>-0.49130368444051747</v>
      </c>
    </row>
    <row r="148" spans="2:14" x14ac:dyDescent="0.25">
      <c r="B148" s="2">
        <v>119</v>
      </c>
      <c r="D148" s="15">
        <v>118</v>
      </c>
      <c r="E148">
        <f>E$26*'orig-data'!C525+scaled!E$27</f>
        <v>0.16408372189278797</v>
      </c>
      <c r="F148">
        <f>F$26*'orig-data'!D525+scaled!F$27</f>
        <v>-0.91187376809648413</v>
      </c>
      <c r="G148">
        <f>G$26*'orig-data'!E525+scaled!G$27</f>
        <v>-0.78630541586983038</v>
      </c>
      <c r="H148">
        <f>H$26*'orig-data'!F525+scaled!H$27</f>
        <v>-0.80105696002908178</v>
      </c>
      <c r="I148">
        <f>I$26*'orig-data'!G525+scaled!I$27</f>
        <v>-0.99888578594738764</v>
      </c>
      <c r="J148">
        <f>J$26*'orig-data'!H525+scaled!J$27</f>
        <v>1.6818360872351334E-2</v>
      </c>
      <c r="K148">
        <f>K$26*'orig-data'!I525+scaled!K$27</f>
        <v>-0.72891167998642459</v>
      </c>
      <c r="L148">
        <f>L$26*'orig-data'!J525+scaled!L$27</f>
        <v>-1.2833778958394959</v>
      </c>
      <c r="M148">
        <f>M$26*'orig-data'!K525+scaled!M$27</f>
        <v>2.1105794120443453</v>
      </c>
      <c r="N148">
        <f>N$26*'orig-data'!L525+scaled!N$27</f>
        <v>-0.49130368444051747</v>
      </c>
    </row>
    <row r="149" spans="2:14" x14ac:dyDescent="0.25">
      <c r="B149" s="2">
        <v>120</v>
      </c>
      <c r="D149" s="15">
        <v>119</v>
      </c>
      <c r="E149">
        <f>E$26*'orig-data'!C526+scaled!E$27</f>
        <v>-0.36450813386921288</v>
      </c>
      <c r="F149">
        <f>F$26*'orig-data'!D526+scaled!F$27</f>
        <v>-0.91187376809648413</v>
      </c>
      <c r="G149">
        <f>G$26*'orig-data'!E526+scaled!G$27</f>
        <v>-0.8050638824103542</v>
      </c>
      <c r="H149">
        <f>H$26*'orig-data'!F526+scaled!H$27</f>
        <v>-0.39399140292564017</v>
      </c>
      <c r="I149">
        <f>I$26*'orig-data'!G526+scaled!I$27</f>
        <v>-0.50828647270628613</v>
      </c>
      <c r="J149">
        <f>J$26*'orig-data'!H526+scaled!J$27</f>
        <v>-0.52377181002438089</v>
      </c>
      <c r="K149">
        <f>K$26*'orig-data'!I526+scaled!K$27</f>
        <v>-0.72891167998642459</v>
      </c>
      <c r="L149">
        <f>L$26*'orig-data'!J526+scaled!L$27</f>
        <v>-1.2833778958394959</v>
      </c>
      <c r="M149">
        <f>M$26*'orig-data'!K526+scaled!M$27</f>
        <v>2.1105794120443453</v>
      </c>
      <c r="N149">
        <f>N$26*'orig-data'!L526+scaled!N$27</f>
        <v>-0.49130368444051747</v>
      </c>
    </row>
    <row r="150" spans="2:14" x14ac:dyDescent="0.25">
      <c r="B150" s="2">
        <v>121</v>
      </c>
      <c r="D150" s="15">
        <v>120</v>
      </c>
      <c r="E150">
        <f>E$26*'orig-data'!C527+scaled!E$27</f>
        <v>-0.49665609780971343</v>
      </c>
      <c r="F150">
        <f>F$26*'orig-data'!D527+scaled!F$27</f>
        <v>-0.91187376809648413</v>
      </c>
      <c r="G150">
        <f>G$26*'orig-data'!E527+scaled!G$27</f>
        <v>-0.73940924951852094</v>
      </c>
      <c r="H150">
        <f>H$26*'orig-data'!F527+scaled!H$27</f>
        <v>0.14028214077262691</v>
      </c>
      <c r="I150">
        <f>I$26*'orig-data'!G527+scaled!I$27</f>
        <v>-0.17736335103893941</v>
      </c>
      <c r="J150">
        <f>J$26*'orig-data'!H527+scaled!J$27</f>
        <v>1.6818360872351334E-2</v>
      </c>
      <c r="K150">
        <f>K$26*'orig-data'!I527+scaled!K$27</f>
        <v>-0.72891167998642459</v>
      </c>
      <c r="L150">
        <f>L$26*'orig-data'!J527+scaled!L$27</f>
        <v>-1.2833778958394959</v>
      </c>
      <c r="M150">
        <f>M$26*'orig-data'!K527+scaled!M$27</f>
        <v>2.1105794120443453</v>
      </c>
      <c r="N150">
        <f>N$26*'orig-data'!L527+scaled!N$27</f>
        <v>-0.49130368444051747</v>
      </c>
    </row>
    <row r="151" spans="2:14" x14ac:dyDescent="0.25">
      <c r="B151" s="2">
        <v>122</v>
      </c>
      <c r="D151" s="15">
        <v>121</v>
      </c>
      <c r="E151">
        <f>E$26*'orig-data'!C528+scaled!E$27</f>
        <v>-1.0252479535717145</v>
      </c>
      <c r="F151">
        <f>F$26*'orig-data'!D528+scaled!F$27</f>
        <v>1.4039961191326813</v>
      </c>
      <c r="G151">
        <f>G$26*'orig-data'!E528+scaled!G$27</f>
        <v>1.1082997047230716</v>
      </c>
      <c r="H151">
        <f>H$26*'orig-data'!F528+scaled!H$27</f>
        <v>1.107062838893301</v>
      </c>
      <c r="I151">
        <f>I$26*'orig-data'!G528+scaled!I$27</f>
        <v>0.4370428643644213</v>
      </c>
      <c r="J151">
        <f>J$26*'orig-data'!H528+scaled!J$27</f>
        <v>-1.6049521518178436</v>
      </c>
      <c r="K151">
        <f>K$26*'orig-data'!I528+scaled!K$27</f>
        <v>-0.72891167998642459</v>
      </c>
      <c r="L151">
        <f>L$26*'orig-data'!J528+scaled!L$27</f>
        <v>0.77919372247397933</v>
      </c>
      <c r="M151">
        <f>M$26*'orig-data'!K528+scaled!M$27</f>
        <v>-0.47380354147934284</v>
      </c>
      <c r="N151">
        <f>N$26*'orig-data'!L528+scaled!N$27</f>
        <v>-0.49130368444051747</v>
      </c>
    </row>
    <row r="152" spans="2:14" x14ac:dyDescent="0.25">
      <c r="B152" s="2">
        <v>123</v>
      </c>
      <c r="D152" s="15">
        <v>122</v>
      </c>
      <c r="E152">
        <f>E$26*'orig-data'!C529+scaled!E$27</f>
        <v>0.16408372189278797</v>
      </c>
      <c r="F152">
        <f>F$26*'orig-data'!D529+scaled!F$27</f>
        <v>-0.91187376809648413</v>
      </c>
      <c r="G152">
        <f>G$26*'orig-data'!E529+scaled!G$27</f>
        <v>-0.73940924951852094</v>
      </c>
      <c r="H152">
        <f>H$26*'orig-data'!F529+scaled!H$27</f>
        <v>8.9398946134696899E-2</v>
      </c>
      <c r="I152">
        <f>I$26*'orig-data'!G529+scaled!I$27</f>
        <v>-0.41803471225155509</v>
      </c>
      <c r="J152">
        <f>J$26*'orig-data'!H529+scaled!J$27</f>
        <v>-0.52377181002438089</v>
      </c>
      <c r="K152">
        <f>K$26*'orig-data'!I529+scaled!K$27</f>
        <v>-0.72891167998642459</v>
      </c>
      <c r="L152">
        <f>L$26*'orig-data'!J529+scaled!L$27</f>
        <v>-1.2833778958394959</v>
      </c>
      <c r="M152">
        <f>M$26*'orig-data'!K529+scaled!M$27</f>
        <v>2.1105794120443453</v>
      </c>
      <c r="N152">
        <f>N$26*'orig-data'!L529+scaled!N$27</f>
        <v>-0.49130368444051747</v>
      </c>
    </row>
    <row r="153" spans="2:14" x14ac:dyDescent="0.25">
      <c r="B153" s="2">
        <v>124</v>
      </c>
      <c r="D153" s="15">
        <v>123</v>
      </c>
      <c r="E153">
        <f>E$26*'orig-data'!C530+scaled!E$27</f>
        <v>-0.36450813386921288</v>
      </c>
      <c r="F153">
        <f>F$26*'orig-data'!D530+scaled!F$27</f>
        <v>0.24606117551809836</v>
      </c>
      <c r="G153">
        <f>G$26*'orig-data'!E530+scaled!G$27</f>
        <v>-0.41113608505935484</v>
      </c>
      <c r="H153">
        <f>H$26*'orig-data'!F530+scaled!H$27</f>
        <v>0.39469811396227827</v>
      </c>
      <c r="I153">
        <f>I$26*'orig-data'!G530+scaled!I$27</f>
        <v>-0.24794485600994687</v>
      </c>
      <c r="J153">
        <f>J$26*'orig-data'!H530+scaled!J$27</f>
        <v>-0.70396853365662437</v>
      </c>
      <c r="K153">
        <f>K$26*'orig-data'!I530+scaled!K$27</f>
        <v>-0.72891167998642459</v>
      </c>
      <c r="L153">
        <f>L$26*'orig-data'!J530+scaled!L$27</f>
        <v>-1.2833778958394959</v>
      </c>
      <c r="M153">
        <f>M$26*'orig-data'!K530+scaled!M$27</f>
        <v>-0.47380354147934284</v>
      </c>
      <c r="N153">
        <f>N$26*'orig-data'!L530+scaled!N$27</f>
        <v>2.0354009783964293</v>
      </c>
    </row>
    <row r="154" spans="2:14" x14ac:dyDescent="0.25">
      <c r="B154" s="2">
        <v>125</v>
      </c>
      <c r="D154" s="15">
        <v>124</v>
      </c>
      <c r="E154">
        <f>E$26*'orig-data'!C531+scaled!E$27</f>
        <v>-1.5538398093337156</v>
      </c>
      <c r="F154">
        <f>F$26*'orig-data'!D531+scaled!F$27</f>
        <v>1.4039961191326813</v>
      </c>
      <c r="G154">
        <f>G$26*'orig-data'!E531+scaled!G$27</f>
        <v>1.4084351693714519</v>
      </c>
      <c r="H154">
        <f>H$26*'orig-data'!F531+scaled!H$27</f>
        <v>1.8703107584622538</v>
      </c>
      <c r="I154">
        <f>I$26*'orig-data'!G531+scaled!I$27</f>
        <v>0.74366743514010958</v>
      </c>
      <c r="J154">
        <f>J$26*'orig-data'!H531+scaled!J$27</f>
        <v>-1.6049521518178436</v>
      </c>
      <c r="K154">
        <f>K$26*'orig-data'!I531+scaled!K$27</f>
        <v>-0.72891167998642459</v>
      </c>
      <c r="L154">
        <f>L$26*'orig-data'!J531+scaled!L$27</f>
        <v>0.77919372247397933</v>
      </c>
      <c r="M154">
        <f>M$26*'orig-data'!K531+scaled!M$27</f>
        <v>-0.47380354147934284</v>
      </c>
      <c r="N154">
        <f>N$26*'orig-data'!L531+scaled!N$27</f>
        <v>-0.49130368444051747</v>
      </c>
    </row>
    <row r="155" spans="2:14" x14ac:dyDescent="0.25">
      <c r="B155" s="2">
        <v>126</v>
      </c>
      <c r="D155" s="15">
        <v>125</v>
      </c>
      <c r="E155">
        <f>E$26*'orig-data'!C532+scaled!E$27</f>
        <v>-0.36450813386921288</v>
      </c>
      <c r="F155">
        <f>F$26*'orig-data'!D532+scaled!F$27</f>
        <v>0.24606117551809836</v>
      </c>
      <c r="G155">
        <f>G$26*'orig-data'!E532+scaled!G$27</f>
        <v>-1.7208287708355474E-2</v>
      </c>
      <c r="H155">
        <f>H$26*'orig-data'!F532+scaled!H$27</f>
        <v>-0.29222501364977971</v>
      </c>
      <c r="I155">
        <f>I$26*'orig-data'!G532+scaled!I$27</f>
        <v>9.3391930325253725E-2</v>
      </c>
      <c r="J155">
        <f>J$26*'orig-data'!H532+scaled!J$27</f>
        <v>0.3772118081368383</v>
      </c>
      <c r="K155">
        <f>K$26*'orig-data'!I532+scaled!K$27</f>
        <v>-0.43139670856339407</v>
      </c>
      <c r="L155">
        <f>L$26*'orig-data'!J532+scaled!L$27</f>
        <v>0.77919372247397933</v>
      </c>
      <c r="M155">
        <f>M$26*'orig-data'!K532+scaled!M$27</f>
        <v>-0.47380354147934284</v>
      </c>
      <c r="N155">
        <f>N$26*'orig-data'!L532+scaled!N$27</f>
        <v>-0.49130368444051747</v>
      </c>
    </row>
    <row r="156" spans="2:14" x14ac:dyDescent="0.25">
      <c r="B156" s="2">
        <v>128</v>
      </c>
      <c r="D156" s="15">
        <v>126</v>
      </c>
      <c r="E156">
        <f>E$26*'orig-data'!C533+scaled!E$27</f>
        <v>-0.49665609780971343</v>
      </c>
      <c r="F156">
        <f>F$26*'orig-data'!D533+scaled!F$27</f>
        <v>0.24606117551809836</v>
      </c>
      <c r="G156">
        <f>G$26*'orig-data'!E533+scaled!G$27</f>
        <v>0.30168564348054883</v>
      </c>
      <c r="H156">
        <f>H$26*'orig-data'!F533+scaled!H$27</f>
        <v>-0.16501702705495402</v>
      </c>
      <c r="I156">
        <f>I$26*'orig-data'!G533+scaled!I$27</f>
        <v>-0.13917991392347639</v>
      </c>
      <c r="J156">
        <f>J$26*'orig-data'!H533+scaled!J$27</f>
        <v>0.19701508450459482</v>
      </c>
      <c r="K156">
        <f>K$26*'orig-data'!I533+scaled!K$27</f>
        <v>-0.43139670856339407</v>
      </c>
      <c r="L156">
        <f>L$26*'orig-data'!J533+scaled!L$27</f>
        <v>0.77919372247397933</v>
      </c>
      <c r="M156">
        <f>M$26*'orig-data'!K533+scaled!M$27</f>
        <v>-0.47380354147934284</v>
      </c>
      <c r="N156">
        <f>N$26*'orig-data'!L533+scaled!N$27</f>
        <v>-0.49130368444051747</v>
      </c>
    </row>
    <row r="157" spans="2:14" x14ac:dyDescent="0.25">
      <c r="B157" s="2">
        <v>129</v>
      </c>
      <c r="D157" s="15">
        <v>127</v>
      </c>
      <c r="E157">
        <f>E$26*'orig-data'!C534+scaled!E$27</f>
        <v>-1.0252479535717145</v>
      </c>
      <c r="F157">
        <f>F$26*'orig-data'!D534+scaled!F$27</f>
        <v>0.24606117551809836</v>
      </c>
      <c r="G157">
        <f>G$26*'orig-data'!E534+scaled!G$27</f>
        <v>0.470511842345263</v>
      </c>
      <c r="H157">
        <f>H$26*'orig-data'!F534+scaled!H$27</f>
        <v>-0.16501702705495402</v>
      </c>
      <c r="I157">
        <f>I$26*'orig-data'!G534+scaled!I$27</f>
        <v>0.36414721168944642</v>
      </c>
      <c r="J157">
        <f>J$26*'orig-data'!H534+scaled!J$27</f>
        <v>0.55740853176908267</v>
      </c>
      <c r="K157">
        <f>K$26*'orig-data'!I534+scaled!K$27</f>
        <v>-0.43139670856339407</v>
      </c>
      <c r="L157">
        <f>L$26*'orig-data'!J534+scaled!L$27</f>
        <v>0.77919372247397933</v>
      </c>
      <c r="M157">
        <f>M$26*'orig-data'!K534+scaled!M$27</f>
        <v>-0.47380354147934284</v>
      </c>
      <c r="N157">
        <f>N$26*'orig-data'!L534+scaled!N$27</f>
        <v>-0.49130368444051747</v>
      </c>
    </row>
    <row r="158" spans="2:14" x14ac:dyDescent="0.25">
      <c r="B158" s="2">
        <v>130</v>
      </c>
      <c r="D158" s="15">
        <v>128</v>
      </c>
      <c r="E158">
        <f>E$26*'orig-data'!C535+scaled!E$27</f>
        <v>1.08911946947629</v>
      </c>
      <c r="F158">
        <f>F$26*'orig-data'!D535+scaled!F$27</f>
        <v>-0.91187376809648413</v>
      </c>
      <c r="G158">
        <f>G$26*'orig-data'!E535+scaled!G$27</f>
        <v>-1.1333370468695203</v>
      </c>
      <c r="H158">
        <f>H$26*'orig-data'!F535+scaled!H$27</f>
        <v>-1.0045897385808027</v>
      </c>
      <c r="I158">
        <f>I$26*'orig-data'!G535+scaled!I$27</f>
        <v>-1.2395571471600033</v>
      </c>
      <c r="J158">
        <f>J$26*'orig-data'!H535+scaled!J$27</f>
        <v>1.2781954262980575</v>
      </c>
      <c r="K158">
        <f>K$26*'orig-data'!I535+scaled!K$27</f>
        <v>-0.43139670856339407</v>
      </c>
      <c r="L158">
        <f>L$26*'orig-data'!J535+scaled!L$27</f>
        <v>-1.2833778958394959</v>
      </c>
      <c r="M158">
        <f>M$26*'orig-data'!K535+scaled!M$27</f>
        <v>-0.47380354147934284</v>
      </c>
      <c r="N158">
        <f>N$26*'orig-data'!L535+scaled!N$27</f>
        <v>2.0354009783964293</v>
      </c>
    </row>
    <row r="159" spans="2:14" x14ac:dyDescent="0.25">
      <c r="B159" s="2">
        <v>131</v>
      </c>
      <c r="D159" s="15">
        <v>129</v>
      </c>
      <c r="E159">
        <f>E$26*'orig-data'!C536+scaled!E$27</f>
        <v>0.42837964977378862</v>
      </c>
      <c r="F159">
        <f>F$26*'orig-data'!D536+scaled!F$27</f>
        <v>-0.91187376809648413</v>
      </c>
      <c r="G159">
        <f>G$26*'orig-data'!E536+scaled!G$27</f>
        <v>-0.73003001624825892</v>
      </c>
      <c r="H159">
        <f>H$26*'orig-data'!F536+scaled!H$27</f>
        <v>-0.67384897343425632</v>
      </c>
      <c r="I159">
        <f>I$26*'orig-data'!G536+scaled!I$27</f>
        <v>-0.65986314731615492</v>
      </c>
      <c r="J159">
        <f>J$26*'orig-data'!H536+scaled!J$27</f>
        <v>0.3772118081368383</v>
      </c>
      <c r="K159">
        <f>K$26*'orig-data'!I536+scaled!K$27</f>
        <v>-0.43139670856339407</v>
      </c>
      <c r="L159">
        <f>L$26*'orig-data'!J536+scaled!L$27</f>
        <v>0.77919372247397933</v>
      </c>
      <c r="M159">
        <f>M$26*'orig-data'!K536+scaled!M$27</f>
        <v>-0.47380354147934284</v>
      </c>
      <c r="N159">
        <f>N$26*'orig-data'!L536+scaled!N$27</f>
        <v>-0.49130368444051747</v>
      </c>
    </row>
    <row r="160" spans="2:14" x14ac:dyDescent="0.25">
      <c r="B160" s="2">
        <v>132</v>
      </c>
      <c r="D160" s="15">
        <v>130</v>
      </c>
      <c r="E160">
        <f>E$26*'orig-data'!C537+scaled!E$27</f>
        <v>1.2212674334167906</v>
      </c>
      <c r="F160">
        <f>F$26*'orig-data'!D537+scaled!F$27</f>
        <v>-0.91187376809648413</v>
      </c>
      <c r="G160">
        <f>G$26*'orig-data'!E537+scaled!G$27</f>
        <v>-1.2083709130316154</v>
      </c>
      <c r="H160">
        <f>H$26*'orig-data'!F537+scaled!H$27</f>
        <v>-1.0554729332187329</v>
      </c>
      <c r="I160">
        <f>I$26*'orig-data'!G537+scaled!I$27</f>
        <v>-1.371463566286149</v>
      </c>
      <c r="J160">
        <f>J$26*'orig-data'!H537+scaled!J$27</f>
        <v>1.9989823208270332</v>
      </c>
      <c r="K160">
        <f>K$26*'orig-data'!I537+scaled!K$27</f>
        <v>-0.43139670856339407</v>
      </c>
      <c r="L160">
        <f>L$26*'orig-data'!J537+scaled!L$27</f>
        <v>-1.2833778958394959</v>
      </c>
      <c r="M160">
        <f>M$26*'orig-data'!K537+scaled!M$27</f>
        <v>-0.47380354147934284</v>
      </c>
      <c r="N160">
        <f>N$26*'orig-data'!L537+scaled!N$27</f>
        <v>2.0354009783964293</v>
      </c>
    </row>
    <row r="161" spans="2:14" x14ac:dyDescent="0.25">
      <c r="B161" s="2">
        <v>133</v>
      </c>
      <c r="D161" s="15">
        <v>131</v>
      </c>
      <c r="E161">
        <f>E$26*'orig-data'!C538+scaled!E$27</f>
        <v>0.29623168583328852</v>
      </c>
      <c r="F161">
        <f>F$26*'orig-data'!D538+scaled!F$27</f>
        <v>-0.91187376809648413</v>
      </c>
      <c r="G161">
        <f>G$26*'orig-data'!E538+scaled!G$27</f>
        <v>-0.56120381738354497</v>
      </c>
      <c r="H161">
        <f>H$26*'orig-data'!F538+scaled!H$27</f>
        <v>-0.80105696002908178</v>
      </c>
      <c r="I161">
        <f>I$26*'orig-data'!G538+scaled!I$27</f>
        <v>-0.55456942678563514</v>
      </c>
      <c r="J161">
        <f>J$26*'orig-data'!H538+scaled!J$27</f>
        <v>0.55740853176908267</v>
      </c>
      <c r="K161">
        <f>K$26*'orig-data'!I538+scaled!K$27</f>
        <v>-0.43139670856339407</v>
      </c>
      <c r="L161">
        <f>L$26*'orig-data'!J538+scaled!L$27</f>
        <v>0.77919372247397933</v>
      </c>
      <c r="M161">
        <f>M$26*'orig-data'!K538+scaled!M$27</f>
        <v>-0.47380354147934284</v>
      </c>
      <c r="N161">
        <f>N$26*'orig-data'!L538+scaled!N$27</f>
        <v>-0.49130368444051747</v>
      </c>
    </row>
    <row r="162" spans="2:14" x14ac:dyDescent="0.25">
      <c r="B162" s="2">
        <v>134</v>
      </c>
      <c r="D162" s="15">
        <v>132</v>
      </c>
      <c r="E162">
        <f>E$26*'orig-data'!C539+scaled!E$27</f>
        <v>-0.89309998963121418</v>
      </c>
      <c r="F162">
        <f>F$26*'orig-data'!D539+scaled!F$27</f>
        <v>0.24606117551809836</v>
      </c>
      <c r="G162">
        <f>G$26*'orig-data'!E539+scaled!G$27</f>
        <v>0.470511842345263</v>
      </c>
      <c r="H162">
        <f>H$26*'orig-data'!F539+scaled!H$27</f>
        <v>-0.16501702705495402</v>
      </c>
      <c r="I162">
        <f>I$26*'orig-data'!G539+scaled!I$27</f>
        <v>0.87904507582220637</v>
      </c>
      <c r="J162">
        <f>J$26*'orig-data'!H539+scaled!J$27</f>
        <v>0.55740853176908267</v>
      </c>
      <c r="K162">
        <f>K$26*'orig-data'!I539+scaled!K$27</f>
        <v>-0.43139670856339407</v>
      </c>
      <c r="L162">
        <f>L$26*'orig-data'!J539+scaled!L$27</f>
        <v>0.77919372247397933</v>
      </c>
      <c r="M162">
        <f>M$26*'orig-data'!K539+scaled!M$27</f>
        <v>-0.47380354147934284</v>
      </c>
      <c r="N162">
        <f>N$26*'orig-data'!L539+scaled!N$27</f>
        <v>-0.49130368444051747</v>
      </c>
    </row>
    <row r="163" spans="2:14" x14ac:dyDescent="0.25">
      <c r="B163" s="2">
        <v>135</v>
      </c>
      <c r="D163" s="15">
        <v>133</v>
      </c>
      <c r="E163">
        <f>E$26*'orig-data'!C540+scaled!E$27</f>
        <v>-0.89309998963121418</v>
      </c>
      <c r="F163">
        <f>F$26*'orig-data'!D540+scaled!F$27</f>
        <v>0.24606117551809836</v>
      </c>
      <c r="G163">
        <f>G$26*'orig-data'!E540+scaled!G$27</f>
        <v>0.54554570850735784</v>
      </c>
      <c r="H163">
        <f>H$26*'orig-data'!F540+scaled!H$27</f>
        <v>8.9398946134696899E-2</v>
      </c>
      <c r="I163">
        <f>I$26*'orig-data'!G540+scaled!I$27</f>
        <v>0.70664107187663072</v>
      </c>
      <c r="J163">
        <f>J$26*'orig-data'!H540+scaled!J$27</f>
        <v>0.91780197903357053</v>
      </c>
      <c r="K163">
        <f>K$26*'orig-data'!I540+scaled!K$27</f>
        <v>-0.43139670856339407</v>
      </c>
      <c r="L163">
        <f>L$26*'orig-data'!J540+scaled!L$27</f>
        <v>0.77919372247397933</v>
      </c>
      <c r="M163">
        <f>M$26*'orig-data'!K540+scaled!M$27</f>
        <v>-0.47380354147934284</v>
      </c>
      <c r="N163">
        <f>N$26*'orig-data'!L540+scaled!N$27</f>
        <v>-0.49130368444051747</v>
      </c>
    </row>
    <row r="164" spans="2:14" x14ac:dyDescent="0.25">
      <c r="B164" s="2">
        <v>136</v>
      </c>
      <c r="D164" s="15">
        <v>134</v>
      </c>
      <c r="E164">
        <f>E$26*'orig-data'!C541+scaled!E$27</f>
        <v>-0.62880406175021353</v>
      </c>
      <c r="F164">
        <f>F$26*'orig-data'!D541+scaled!F$27</f>
        <v>0.24606117551809836</v>
      </c>
      <c r="G164">
        <f>G$26*'orig-data'!E541+scaled!G$27</f>
        <v>0.23603101058871578</v>
      </c>
      <c r="H164">
        <f>H$26*'orig-data'!F541+scaled!H$27</f>
        <v>-3.7809040460128784E-2</v>
      </c>
      <c r="I164">
        <f>I$26*'orig-data'!G541+scaled!I$27</f>
        <v>0.68465666868893971</v>
      </c>
      <c r="J164">
        <f>J$26*'orig-data'!H541+scaled!J$27</f>
        <v>0.3772118081368383</v>
      </c>
      <c r="K164">
        <f>K$26*'orig-data'!I541+scaled!K$27</f>
        <v>-0.43139670856339407</v>
      </c>
      <c r="L164">
        <f>L$26*'orig-data'!J541+scaled!L$27</f>
        <v>0.77919372247397933</v>
      </c>
      <c r="M164">
        <f>M$26*'orig-data'!K541+scaled!M$27</f>
        <v>-0.47380354147934284</v>
      </c>
      <c r="N164">
        <f>N$26*'orig-data'!L541+scaled!N$27</f>
        <v>-0.49130368444051747</v>
      </c>
    </row>
    <row r="165" spans="2:14" x14ac:dyDescent="0.25">
      <c r="B165" s="2">
        <v>137</v>
      </c>
      <c r="D165" s="15">
        <v>135</v>
      </c>
      <c r="E165">
        <f>E$26*'orig-data'!C542+scaled!E$27</f>
        <v>-0.89309998963121418</v>
      </c>
      <c r="F165">
        <f>F$26*'orig-data'!D542+scaled!F$27</f>
        <v>1.4039961191326813</v>
      </c>
      <c r="G165">
        <f>G$26*'orig-data'!E542+scaled!G$27</f>
        <v>0.95823197239888103</v>
      </c>
      <c r="H165">
        <f>H$26*'orig-data'!F542+scaled!H$27</f>
        <v>0.85264686570365011</v>
      </c>
      <c r="I165">
        <f>I$26*'orig-data'!G542+scaled!I$27</f>
        <v>1.2955916625363488</v>
      </c>
      <c r="J165">
        <f>J$26*'orig-data'!H542+scaled!J$27</f>
        <v>-0.52377181002438089</v>
      </c>
      <c r="K165">
        <f>K$26*'orig-data'!I542+scaled!K$27</f>
        <v>-0.43139670856339407</v>
      </c>
      <c r="L165">
        <f>L$26*'orig-data'!J542+scaled!L$27</f>
        <v>0.77919372247397933</v>
      </c>
      <c r="M165">
        <f>M$26*'orig-data'!K542+scaled!M$27</f>
        <v>-0.47380354147934284</v>
      </c>
      <c r="N165">
        <f>N$26*'orig-data'!L542+scaled!N$27</f>
        <v>-0.49130368444051747</v>
      </c>
    </row>
    <row r="166" spans="2:14" x14ac:dyDescent="0.25">
      <c r="B166" s="2">
        <v>138</v>
      </c>
      <c r="D166" s="15">
        <v>136</v>
      </c>
      <c r="E166">
        <f>E$26*'orig-data'!C543+scaled!E$27</f>
        <v>-1.2895438814527151</v>
      </c>
      <c r="F166">
        <f>F$26*'orig-data'!D543+scaled!F$27</f>
        <v>1.4039961191326813</v>
      </c>
      <c r="G166">
        <f>G$26*'orig-data'!E543+scaled!G$27</f>
        <v>1.4084351693714519</v>
      </c>
      <c r="H166">
        <f>H$26*'orig-data'!F543+scaled!H$27</f>
        <v>1.107062838893301</v>
      </c>
      <c r="I166">
        <f>I$26*'orig-data'!G543+scaled!I$27</f>
        <v>1.9412388719432703</v>
      </c>
      <c r="J166">
        <f>J$26*'orig-data'!H543+scaled!J$27</f>
        <v>-0.34357508639213652</v>
      </c>
      <c r="K166">
        <f>K$26*'orig-data'!I543+scaled!K$27</f>
        <v>-0.43139670856339407</v>
      </c>
      <c r="L166">
        <f>L$26*'orig-data'!J543+scaled!L$27</f>
        <v>0.77919372247397933</v>
      </c>
      <c r="M166">
        <f>M$26*'orig-data'!K543+scaled!M$27</f>
        <v>-0.47380354147934284</v>
      </c>
      <c r="N166">
        <f>N$26*'orig-data'!L543+scaled!N$27</f>
        <v>-0.49130368444051747</v>
      </c>
    </row>
    <row r="167" spans="2:14" x14ac:dyDescent="0.25">
      <c r="B167" s="2">
        <v>139</v>
      </c>
      <c r="D167" s="15">
        <v>137</v>
      </c>
      <c r="E167">
        <f>E$26*'orig-data'!C544+scaled!E$27</f>
        <v>-1.1573959175122148</v>
      </c>
      <c r="F167">
        <f>F$26*'orig-data'!D544+scaled!F$27</f>
        <v>1.4039961191326813</v>
      </c>
      <c r="G167">
        <f>G$26*'orig-data'!E544+scaled!G$27</f>
        <v>1.1082997047230716</v>
      </c>
      <c r="H167">
        <f>H$26*'orig-data'!F544+scaled!H$27</f>
        <v>1.107062838893301</v>
      </c>
      <c r="I167">
        <f>I$26*'orig-data'!G544+scaled!I$27</f>
        <v>1.6612269997632079</v>
      </c>
      <c r="J167">
        <f>J$26*'orig-data'!H544+scaled!J$27</f>
        <v>-0.70396853365662437</v>
      </c>
      <c r="K167">
        <f>K$26*'orig-data'!I544+scaled!K$27</f>
        <v>-0.43139670856339407</v>
      </c>
      <c r="L167">
        <f>L$26*'orig-data'!J544+scaled!L$27</f>
        <v>0.77919372247397933</v>
      </c>
      <c r="M167">
        <f>M$26*'orig-data'!K544+scaled!M$27</f>
        <v>-0.47380354147934284</v>
      </c>
      <c r="N167">
        <f>N$26*'orig-data'!L544+scaled!N$27</f>
        <v>-0.49130368444051747</v>
      </c>
    </row>
    <row r="168" spans="2:14" x14ac:dyDescent="0.25">
      <c r="B168" s="2">
        <v>140</v>
      </c>
      <c r="D168" s="15">
        <v>138</v>
      </c>
      <c r="E168">
        <f>E$26*'orig-data'!C545+scaled!E$27</f>
        <v>-1.1573959175122148</v>
      </c>
      <c r="F168">
        <f>F$26*'orig-data'!D545+scaled!F$27</f>
        <v>1.4039961191326813</v>
      </c>
      <c r="G168">
        <f>G$26*'orig-data'!E545+scaled!G$27</f>
        <v>0.95823197239888103</v>
      </c>
      <c r="H168">
        <f>H$26*'orig-data'!F545+scaled!H$27</f>
        <v>0.85264686570365011</v>
      </c>
      <c r="I168">
        <f>I$26*'orig-data'!G545+scaled!I$27</f>
        <v>1.8706573669722633</v>
      </c>
      <c r="J168">
        <f>J$26*'orig-data'!H545+scaled!J$27</f>
        <v>0.19701508450459482</v>
      </c>
      <c r="K168">
        <f>K$26*'orig-data'!I545+scaled!K$27</f>
        <v>-0.43139670856339407</v>
      </c>
      <c r="L168">
        <f>L$26*'orig-data'!J545+scaled!L$27</f>
        <v>0.77919372247397933</v>
      </c>
      <c r="M168">
        <f>M$26*'orig-data'!K545+scaled!M$27</f>
        <v>-0.47380354147934284</v>
      </c>
      <c r="N168">
        <f>N$26*'orig-data'!L545+scaled!N$27</f>
        <v>-0.49130368444051747</v>
      </c>
    </row>
    <row r="169" spans="2:14" x14ac:dyDescent="0.25">
      <c r="B169" s="2">
        <v>141</v>
      </c>
      <c r="D169" s="15">
        <v>139</v>
      </c>
      <c r="E169">
        <f>E$26*'orig-data'!C546+scaled!E$27</f>
        <v>-1.1573959175122148</v>
      </c>
      <c r="F169">
        <f>F$26*'orig-data'!D546+scaled!F$27</f>
        <v>1.4039961191326813</v>
      </c>
      <c r="G169">
        <f>G$26*'orig-data'!E546+scaled!G$27</f>
        <v>0.97699043893940507</v>
      </c>
      <c r="H169">
        <f>H$26*'orig-data'!F546+scaled!H$27</f>
        <v>1.107062838893301</v>
      </c>
      <c r="I169">
        <f>I$26*'orig-data'!G546+scaled!I$27</f>
        <v>1.4298122293664615</v>
      </c>
      <c r="J169">
        <f>J$26*'orig-data'!H546+scaled!J$27</f>
        <v>1.6818360872351334E-2</v>
      </c>
      <c r="K169">
        <f>K$26*'orig-data'!I546+scaled!K$27</f>
        <v>-0.43139670856339407</v>
      </c>
      <c r="L169">
        <f>L$26*'orig-data'!J546+scaled!L$27</f>
        <v>0.77919372247397933</v>
      </c>
      <c r="M169">
        <f>M$26*'orig-data'!K546+scaled!M$27</f>
        <v>-0.47380354147934284</v>
      </c>
      <c r="N169">
        <f>N$26*'orig-data'!L546+scaled!N$27</f>
        <v>-0.49130368444051747</v>
      </c>
    </row>
    <row r="170" spans="2:14" x14ac:dyDescent="0.25">
      <c r="B170" s="2">
        <v>142</v>
      </c>
      <c r="D170" s="15">
        <v>140</v>
      </c>
      <c r="E170">
        <f>E$26*'orig-data'!C547+scaled!E$27</f>
        <v>0.82482354159528981</v>
      </c>
      <c r="F170">
        <f>F$26*'orig-data'!D547+scaled!F$27</f>
        <v>-0.91187376809648413</v>
      </c>
      <c r="G170">
        <f>G$26*'orig-data'!E547+scaled!G$27</f>
        <v>-0.95513161473454433</v>
      </c>
      <c r="H170">
        <f>H$26*'orig-data'!F547+scaled!H$27</f>
        <v>-0.59752418147736108</v>
      </c>
      <c r="I170">
        <f>I$26*'orig-data'!G547+scaled!I$27</f>
        <v>-0.92830428097638018</v>
      </c>
      <c r="J170">
        <f>J$26*'orig-data'!H547+scaled!J$27</f>
        <v>0.3772118081368383</v>
      </c>
      <c r="K170">
        <f>K$26*'orig-data'!I547+scaled!K$27</f>
        <v>-0.43139670856339407</v>
      </c>
      <c r="L170">
        <f>L$26*'orig-data'!J547+scaled!L$27</f>
        <v>-1.2833778958394959</v>
      </c>
      <c r="M170">
        <f>M$26*'orig-data'!K547+scaled!M$27</f>
        <v>2.1105794120443453</v>
      </c>
      <c r="N170">
        <f>N$26*'orig-data'!L547+scaled!N$27</f>
        <v>-0.49130368444051747</v>
      </c>
    </row>
    <row r="171" spans="2:14" x14ac:dyDescent="0.25">
      <c r="B171" s="2">
        <v>143</v>
      </c>
      <c r="D171" s="15">
        <v>141</v>
      </c>
      <c r="E171">
        <f>E$26*'orig-data'!C548+scaled!E$27</f>
        <v>0.42837964977378862</v>
      </c>
      <c r="F171">
        <f>F$26*'orig-data'!D548+scaled!F$27</f>
        <v>-0.91187376809648413</v>
      </c>
      <c r="G171">
        <f>G$26*'orig-data'!E548+scaled!G$27</f>
        <v>-1.1333370468695203</v>
      </c>
      <c r="H171">
        <f>H$26*'orig-data'!F548+scaled!H$27</f>
        <v>-1.0045897385808027</v>
      </c>
      <c r="I171">
        <f>I$26*'orig-data'!G548+scaled!I$27</f>
        <v>-1.224515187084215</v>
      </c>
      <c r="J171">
        <f>J$26*'orig-data'!H548+scaled!J$27</f>
        <v>1.6818360872351334E-2</v>
      </c>
      <c r="K171">
        <f>K$26*'orig-data'!I548+scaled!K$27</f>
        <v>-0.43139670856339407</v>
      </c>
      <c r="L171">
        <f>L$26*'orig-data'!J548+scaled!L$27</f>
        <v>-1.2833778958394959</v>
      </c>
      <c r="M171">
        <f>M$26*'orig-data'!K548+scaled!M$27</f>
        <v>2.1105794120443453</v>
      </c>
      <c r="N171">
        <f>N$26*'orig-data'!L548+scaled!N$27</f>
        <v>-0.49130368444051747</v>
      </c>
    </row>
    <row r="172" spans="2:14" x14ac:dyDescent="0.25">
      <c r="B172" s="2">
        <v>144</v>
      </c>
      <c r="D172" s="15">
        <v>142</v>
      </c>
      <c r="E172">
        <f>E$26*'orig-data'!C549+scaled!E$27</f>
        <v>0.42837964977378862</v>
      </c>
      <c r="F172">
        <f>F$26*'orig-data'!D549+scaled!F$27</f>
        <v>-0.91187376809648413</v>
      </c>
      <c r="G172">
        <f>G$26*'orig-data'!E549+scaled!G$27</f>
        <v>-0.96451084800480624</v>
      </c>
      <c r="H172">
        <f>H$26*'orig-data'!F549+scaled!H$27</f>
        <v>-0.72473216807218654</v>
      </c>
      <c r="I172">
        <f>I$26*'orig-data'!G549+scaled!I$27</f>
        <v>-0.83458129896569799</v>
      </c>
      <c r="J172">
        <f>J$26*'orig-data'!H549+scaled!J$27</f>
        <v>-0.34357508639213652</v>
      </c>
      <c r="K172">
        <f>K$26*'orig-data'!I549+scaled!K$27</f>
        <v>-0.43139670856339407</v>
      </c>
      <c r="L172">
        <f>L$26*'orig-data'!J549+scaled!L$27</f>
        <v>-1.2833778958394959</v>
      </c>
      <c r="M172">
        <f>M$26*'orig-data'!K549+scaled!M$27</f>
        <v>2.1105794120443453</v>
      </c>
      <c r="N172">
        <f>N$26*'orig-data'!L549+scaled!N$27</f>
        <v>-0.49130368444051747</v>
      </c>
    </row>
    <row r="173" spans="2:14" x14ac:dyDescent="0.25">
      <c r="B173" s="2">
        <v>145</v>
      </c>
      <c r="D173" s="15">
        <v>143</v>
      </c>
      <c r="E173">
        <f>E$26*'orig-data'!C550+scaled!E$27</f>
        <v>1.08911946947629</v>
      </c>
      <c r="F173">
        <f>F$26*'orig-data'!D550+scaled!F$27</f>
        <v>-0.91187376809648413</v>
      </c>
      <c r="G173">
        <f>G$26*'orig-data'!E550+scaled!G$27</f>
        <v>-1.1614747466803059</v>
      </c>
      <c r="H173">
        <f>H$26*'orig-data'!F550+scaled!H$27</f>
        <v>-1.3862136983652791</v>
      </c>
      <c r="I173">
        <f>I$26*'orig-data'!G550+scaled!I$27</f>
        <v>-1.5878363766071062</v>
      </c>
      <c r="J173">
        <f>J$26*'orig-data'!H550+scaled!J$27</f>
        <v>0.3772118081368383</v>
      </c>
      <c r="K173">
        <f>K$26*'orig-data'!I550+scaled!K$27</f>
        <v>-0.43139670856339407</v>
      </c>
      <c r="L173">
        <f>L$26*'orig-data'!J550+scaled!L$27</f>
        <v>-1.2833778958394959</v>
      </c>
      <c r="M173">
        <f>M$26*'orig-data'!K550+scaled!M$27</f>
        <v>-0.47380354147934284</v>
      </c>
      <c r="N173">
        <f>N$26*'orig-data'!L550+scaled!N$27</f>
        <v>2.0354009783964293</v>
      </c>
    </row>
    <row r="174" spans="2:14" x14ac:dyDescent="0.25">
      <c r="B174" s="2">
        <v>146</v>
      </c>
      <c r="D174" s="15">
        <v>144</v>
      </c>
      <c r="E174">
        <f>E$26*'orig-data'!C551+scaled!E$27</f>
        <v>1.2212674334167906</v>
      </c>
      <c r="F174">
        <f>F$26*'orig-data'!D551+scaled!F$27</f>
        <v>-0.91187376809648413</v>
      </c>
      <c r="G174">
        <f>G$26*'orig-data'!E551+scaled!G$27</f>
        <v>-1.0958201137884727</v>
      </c>
      <c r="H174">
        <f>H$26*'orig-data'!F551+scaled!H$27</f>
        <v>-1.1572393224945932</v>
      </c>
      <c r="I174">
        <f>I$26*'orig-data'!G551+scaled!I$27</f>
        <v>-1.178232233004866</v>
      </c>
      <c r="J174">
        <f>J$26*'orig-data'!H551+scaled!J$27</f>
        <v>1.2781954262980575</v>
      </c>
      <c r="K174">
        <f>K$26*'orig-data'!I551+scaled!K$27</f>
        <v>-0.43139670856339407</v>
      </c>
      <c r="L174">
        <f>L$26*'orig-data'!J551+scaled!L$27</f>
        <v>-1.2833778958394959</v>
      </c>
      <c r="M174">
        <f>M$26*'orig-data'!K551+scaled!M$27</f>
        <v>-0.47380354147934284</v>
      </c>
      <c r="N174">
        <f>N$26*'orig-data'!L551+scaled!N$27</f>
        <v>2.0354009783964293</v>
      </c>
    </row>
    <row r="175" spans="2:14" x14ac:dyDescent="0.25">
      <c r="B175" s="2">
        <v>147</v>
      </c>
      <c r="D175" s="15">
        <v>145</v>
      </c>
      <c r="E175">
        <f>E$26*'orig-data'!C552+scaled!E$27</f>
        <v>0.69267557765478927</v>
      </c>
      <c r="F175">
        <f>F$26*'orig-data'!D552+scaled!F$27</f>
        <v>-0.91187376809648413</v>
      </c>
      <c r="G175">
        <f>G$26*'orig-data'!E552+scaled!G$27</f>
        <v>-1.0301654808966396</v>
      </c>
      <c r="H175">
        <f>H$26*'orig-data'!F552+scaled!H$27</f>
        <v>-0.80105696002908178</v>
      </c>
      <c r="I175">
        <f>I$26*'orig-data'!G552+scaled!I$27</f>
        <v>-1.0370692230628507</v>
      </c>
      <c r="J175">
        <f>J$26*'orig-data'!H552+scaled!J$27</f>
        <v>-0.34357508639213652</v>
      </c>
      <c r="K175">
        <f>K$26*'orig-data'!I552+scaled!K$27</f>
        <v>-0.43139670856339407</v>
      </c>
      <c r="L175">
        <f>L$26*'orig-data'!J552+scaled!L$27</f>
        <v>0.77919372247397933</v>
      </c>
      <c r="M175">
        <f>M$26*'orig-data'!K552+scaled!M$27</f>
        <v>-0.47380354147934284</v>
      </c>
      <c r="N175">
        <f>N$26*'orig-data'!L552+scaled!N$27</f>
        <v>-0.49130368444051747</v>
      </c>
    </row>
    <row r="176" spans="2:14" x14ac:dyDescent="0.25">
      <c r="B176" s="2">
        <v>148</v>
      </c>
      <c r="D176" s="15">
        <v>146</v>
      </c>
      <c r="E176">
        <f>E$26*'orig-data'!C553+scaled!E$27</f>
        <v>0.16408372189278797</v>
      </c>
      <c r="F176">
        <f>F$26*'orig-data'!D553+scaled!F$27</f>
        <v>-0.91187376809648413</v>
      </c>
      <c r="G176">
        <f>G$26*'orig-data'!E553+scaled!G$27</f>
        <v>-1.0301654808966396</v>
      </c>
      <c r="H176">
        <f>H$26*'orig-data'!F553+scaled!H$27</f>
        <v>-0.80105696002908178</v>
      </c>
      <c r="I176">
        <f>I$26*'orig-data'!G553+scaled!I$27</f>
        <v>-1.0567394785465742</v>
      </c>
      <c r="J176">
        <f>J$26*'orig-data'!H553+scaled!J$27</f>
        <v>1.6818360872351334E-2</v>
      </c>
      <c r="K176">
        <f>K$26*'orig-data'!I553+scaled!K$27</f>
        <v>-0.43139670856339407</v>
      </c>
      <c r="L176">
        <f>L$26*'orig-data'!J553+scaled!L$27</f>
        <v>-1.2833778958394959</v>
      </c>
      <c r="M176">
        <f>M$26*'orig-data'!K553+scaled!M$27</f>
        <v>2.1105794120443453</v>
      </c>
      <c r="N176">
        <f>N$26*'orig-data'!L553+scaled!N$27</f>
        <v>-0.49130368444051747</v>
      </c>
    </row>
    <row r="177" spans="2:14" x14ac:dyDescent="0.25">
      <c r="B177" s="2">
        <v>149</v>
      </c>
      <c r="D177" s="15">
        <v>147</v>
      </c>
      <c r="E177">
        <f>E$26*'orig-data'!C554+scaled!E$27</f>
        <v>0.42837964977378862</v>
      </c>
      <c r="F177">
        <f>F$26*'orig-data'!D554+scaled!F$27</f>
        <v>-0.91187376809648413</v>
      </c>
      <c r="G177">
        <f>G$26*'orig-data'!E554+scaled!G$27</f>
        <v>-0.78630541586983038</v>
      </c>
      <c r="H177">
        <f>H$26*'orig-data'!F554+scaled!H$27</f>
        <v>-0.80105696002908178</v>
      </c>
      <c r="I177">
        <f>I$26*'orig-data'!G554+scaled!I$27</f>
        <v>-0.89706328697281945</v>
      </c>
      <c r="J177">
        <f>J$26*'orig-data'!H554+scaled!J$27</f>
        <v>-0.52377181002438089</v>
      </c>
      <c r="K177">
        <f>K$26*'orig-data'!I554+scaled!K$27</f>
        <v>-0.43139670856339407</v>
      </c>
      <c r="L177">
        <f>L$26*'orig-data'!J554+scaled!L$27</f>
        <v>-1.2833778958394959</v>
      </c>
      <c r="M177">
        <f>M$26*'orig-data'!K554+scaled!M$27</f>
        <v>2.1105794120443453</v>
      </c>
      <c r="N177">
        <f>N$26*'orig-data'!L554+scaled!N$27</f>
        <v>-0.49130368444051747</v>
      </c>
    </row>
    <row r="178" spans="2:14" x14ac:dyDescent="0.25">
      <c r="B178" s="2">
        <v>150</v>
      </c>
      <c r="D178" s="15">
        <v>148</v>
      </c>
      <c r="E178">
        <f>E$26*'orig-data'!C555+scaled!E$27</f>
        <v>0.16408372189278797</v>
      </c>
      <c r="F178">
        <f>F$26*'orig-data'!D555+scaled!F$27</f>
        <v>-0.91187376809648413</v>
      </c>
      <c r="G178">
        <f>G$26*'orig-data'!E555+scaled!G$27</f>
        <v>-0.74878848278878274</v>
      </c>
      <c r="H178">
        <f>H$26*'orig-data'!F555+scaled!H$27</f>
        <v>-0.2413418190118497</v>
      </c>
      <c r="I178">
        <f>I$26*'orig-data'!G555+scaled!I$27</f>
        <v>-0.61589434094077289</v>
      </c>
      <c r="J178">
        <f>J$26*'orig-data'!H555+scaled!J$27</f>
        <v>-0.16337836275989304</v>
      </c>
      <c r="K178">
        <f>K$26*'orig-data'!I555+scaled!K$27</f>
        <v>-0.43139670856339407</v>
      </c>
      <c r="L178">
        <f>L$26*'orig-data'!J555+scaled!L$27</f>
        <v>-1.2833778958394959</v>
      </c>
      <c r="M178">
        <f>M$26*'orig-data'!K555+scaled!M$27</f>
        <v>-0.47380354147934284</v>
      </c>
      <c r="N178">
        <f>N$26*'orig-data'!L555+scaled!N$27</f>
        <v>2.0354009783964293</v>
      </c>
    </row>
    <row r="179" spans="2:14" x14ac:dyDescent="0.25">
      <c r="B179" s="2">
        <v>151</v>
      </c>
      <c r="D179" s="15">
        <v>149</v>
      </c>
      <c r="E179">
        <f>E$26*'orig-data'!C556+scaled!E$27</f>
        <v>0.42837964977378862</v>
      </c>
      <c r="F179">
        <f>F$26*'orig-data'!D556+scaled!F$27</f>
        <v>-0.91187376809648413</v>
      </c>
      <c r="G179">
        <f>G$26*'orig-data'!E556+scaled!G$27</f>
        <v>-0.86133928203192545</v>
      </c>
      <c r="H179">
        <f>H$26*'orig-data'!F556+scaled!H$27</f>
        <v>-0.34310820828770972</v>
      </c>
      <c r="I179">
        <f>I$26*'orig-data'!G556+scaled!I$27</f>
        <v>-0.72928757843517866</v>
      </c>
      <c r="J179">
        <f>J$26*'orig-data'!H556+scaled!J$27</f>
        <v>1.6818360872351334E-2</v>
      </c>
      <c r="K179">
        <f>K$26*'orig-data'!I556+scaled!K$27</f>
        <v>-0.43139670856339407</v>
      </c>
      <c r="L179">
        <f>L$26*'orig-data'!J556+scaled!L$27</f>
        <v>-1.2833778958394959</v>
      </c>
      <c r="M179">
        <f>M$26*'orig-data'!K556+scaled!M$27</f>
        <v>-0.47380354147934284</v>
      </c>
      <c r="N179">
        <f>N$26*'orig-data'!L556+scaled!N$27</f>
        <v>2.0354009783964293</v>
      </c>
    </row>
    <row r="180" spans="2:14" x14ac:dyDescent="0.25">
      <c r="B180" s="2">
        <v>152</v>
      </c>
      <c r="D180" s="15">
        <v>150</v>
      </c>
      <c r="E180">
        <f>E$26*'orig-data'!C557+scaled!E$27</f>
        <v>1.08911946947629</v>
      </c>
      <c r="F180">
        <f>F$26*'orig-data'!D557+scaled!F$27</f>
        <v>-0.91187376809648413</v>
      </c>
      <c r="G180">
        <f>G$26*'orig-data'!E557+scaled!G$27</f>
        <v>-1.1333370468695203</v>
      </c>
      <c r="H180">
        <f>H$26*'orig-data'!F557+scaled!H$27</f>
        <v>-1.0045897385808027</v>
      </c>
      <c r="I180">
        <f>I$26*'orig-data'!G557+scaled!I$27</f>
        <v>-1.1817034545608172</v>
      </c>
      <c r="J180">
        <f>J$26*'orig-data'!H557+scaled!J$27</f>
        <v>0.19701508450459482</v>
      </c>
      <c r="K180">
        <f>K$26*'orig-data'!I557+scaled!K$27</f>
        <v>-0.43139670856339407</v>
      </c>
      <c r="L180">
        <f>L$26*'orig-data'!J557+scaled!L$27</f>
        <v>-1.2833778958394959</v>
      </c>
      <c r="M180">
        <f>M$26*'orig-data'!K557+scaled!M$27</f>
        <v>2.1105794120443453</v>
      </c>
      <c r="N180">
        <f>N$26*'orig-data'!L557+scaled!N$27</f>
        <v>-0.49130368444051747</v>
      </c>
    </row>
    <row r="181" spans="2:14" x14ac:dyDescent="0.25">
      <c r="B181" s="2">
        <v>153</v>
      </c>
      <c r="D181" s="15">
        <v>151</v>
      </c>
      <c r="E181">
        <f>E$26*'orig-data'!C558+scaled!E$27</f>
        <v>-0.49665609780971343</v>
      </c>
      <c r="F181">
        <f>F$26*'orig-data'!D558+scaled!F$27</f>
        <v>0.24606117551809836</v>
      </c>
      <c r="G181">
        <f>G$26*'orig-data'!E558+scaled!G$27</f>
        <v>0.23603101058871578</v>
      </c>
      <c r="H181">
        <f>H$26*'orig-data'!F558+scaled!H$27</f>
        <v>-0.29222501364977971</v>
      </c>
      <c r="I181">
        <f>I$26*'orig-data'!G558+scaled!I$27</f>
        <v>0.28083789434661766</v>
      </c>
      <c r="J181">
        <f>J$26*'orig-data'!H558+scaled!J$27</f>
        <v>0.19701508450459482</v>
      </c>
      <c r="K181">
        <f>K$26*'orig-data'!I558+scaled!K$27</f>
        <v>-0.13388173714036711</v>
      </c>
      <c r="L181">
        <f>L$26*'orig-data'!J558+scaled!L$27</f>
        <v>0.77919372247397933</v>
      </c>
      <c r="M181">
        <f>M$26*'orig-data'!K558+scaled!M$27</f>
        <v>-0.47380354147934284</v>
      </c>
      <c r="N181">
        <f>N$26*'orig-data'!L558+scaled!N$27</f>
        <v>-0.49130368444051747</v>
      </c>
    </row>
    <row r="182" spans="2:14" x14ac:dyDescent="0.25">
      <c r="B182" s="2">
        <v>154</v>
      </c>
      <c r="D182" s="15">
        <v>152</v>
      </c>
      <c r="E182">
        <f>E$26*'orig-data'!C559+scaled!E$27</f>
        <v>-0.62880406175021353</v>
      </c>
      <c r="F182">
        <f>F$26*'orig-data'!D559+scaled!F$27</f>
        <v>0.24606117551809836</v>
      </c>
      <c r="G182">
        <f>G$26*'orig-data'!E559+scaled!G$27</f>
        <v>0.470511842345263</v>
      </c>
      <c r="H182">
        <f>H$26*'orig-data'!F559+scaled!H$27</f>
        <v>-3.7809040460128784E-2</v>
      </c>
      <c r="I182">
        <f>I$26*'orig-data'!G559+scaled!I$27</f>
        <v>0.50646729548344505</v>
      </c>
      <c r="J182">
        <f>J$26*'orig-data'!H559+scaled!J$27</f>
        <v>0.19701508450459482</v>
      </c>
      <c r="K182">
        <f>K$26*'orig-data'!I559+scaled!K$27</f>
        <v>-0.13388173714036711</v>
      </c>
      <c r="L182">
        <f>L$26*'orig-data'!J559+scaled!L$27</f>
        <v>0.77919372247397933</v>
      </c>
      <c r="M182">
        <f>M$26*'orig-data'!K559+scaled!M$27</f>
        <v>-0.47380354147934284</v>
      </c>
      <c r="N182">
        <f>N$26*'orig-data'!L559+scaled!N$27</f>
        <v>-0.49130368444051747</v>
      </c>
    </row>
    <row r="183" spans="2:14" x14ac:dyDescent="0.25">
      <c r="B183" s="2">
        <v>155</v>
      </c>
      <c r="D183" s="15">
        <v>153</v>
      </c>
      <c r="E183">
        <f>E$26*'orig-data'!C560+scaled!E$27</f>
        <v>-1.0252479535717145</v>
      </c>
      <c r="F183">
        <f>F$26*'orig-data'!D560+scaled!F$27</f>
        <v>0.24606117551809836</v>
      </c>
      <c r="G183">
        <f>G$26*'orig-data'!E560+scaled!G$27</f>
        <v>0.470511842345263</v>
      </c>
      <c r="H183">
        <f>H$26*'orig-data'!F560+scaled!H$27</f>
        <v>-0.87738175198597701</v>
      </c>
      <c r="I183">
        <f>I$26*'orig-data'!G560+scaled!I$27</f>
        <v>0.47522630147988432</v>
      </c>
      <c r="J183">
        <f>J$26*'orig-data'!H560+scaled!J$27</f>
        <v>1.9989823208270332</v>
      </c>
      <c r="K183">
        <f>K$26*'orig-data'!I560+scaled!K$27</f>
        <v>-0.13388173714036711</v>
      </c>
      <c r="L183">
        <f>L$26*'orig-data'!J560+scaled!L$27</f>
        <v>0.77919372247397933</v>
      </c>
      <c r="M183">
        <f>M$26*'orig-data'!K560+scaled!M$27</f>
        <v>-0.47380354147934284</v>
      </c>
      <c r="N183">
        <f>N$26*'orig-data'!L560+scaled!N$27</f>
        <v>-0.49130368444051747</v>
      </c>
    </row>
    <row r="184" spans="2:14" x14ac:dyDescent="0.25">
      <c r="B184" s="2">
        <v>156</v>
      </c>
      <c r="D184" s="15">
        <v>154</v>
      </c>
      <c r="E184">
        <f>E$26*'orig-data'!C561+scaled!E$27</f>
        <v>-1.0252479535717145</v>
      </c>
      <c r="F184">
        <f>F$26*'orig-data'!D561+scaled!F$27</f>
        <v>0.24606117551809836</v>
      </c>
      <c r="G184">
        <f>G$26*'orig-data'!E561+scaled!G$27</f>
        <v>0.470511842345263</v>
      </c>
      <c r="H184">
        <f>H$26*'orig-data'!F561+scaled!H$27</f>
        <v>-0.87738175198597701</v>
      </c>
      <c r="I184">
        <f>I$26*'orig-data'!G561+scaled!I$27</f>
        <v>0.15818806603634261</v>
      </c>
      <c r="J184">
        <f>J$26*'orig-data'!H561+scaled!J$27</f>
        <v>1.4583921499303019</v>
      </c>
      <c r="K184">
        <f>K$26*'orig-data'!I561+scaled!K$27</f>
        <v>-0.13388173714036711</v>
      </c>
      <c r="L184">
        <f>L$26*'orig-data'!J561+scaled!L$27</f>
        <v>0.77919372247397933</v>
      </c>
      <c r="M184">
        <f>M$26*'orig-data'!K561+scaled!M$27</f>
        <v>-0.47380354147934284</v>
      </c>
      <c r="N184">
        <f>N$26*'orig-data'!L561+scaled!N$27</f>
        <v>-0.49130368444051747</v>
      </c>
    </row>
    <row r="185" spans="2:14" x14ac:dyDescent="0.25">
      <c r="B185" s="2">
        <v>157</v>
      </c>
      <c r="D185" s="15">
        <v>155</v>
      </c>
      <c r="E185">
        <f>E$26*'orig-data'!C562+scaled!E$27</f>
        <v>-0.89309998963121418</v>
      </c>
      <c r="F185">
        <f>F$26*'orig-data'!D562+scaled!F$27</f>
        <v>1.4039961191326813</v>
      </c>
      <c r="G185">
        <f>G$26*'orig-data'!E562+scaled!G$27</f>
        <v>1.8773968328845463</v>
      </c>
      <c r="H185">
        <f>H$26*'orig-data'!F562+scaled!H$27</f>
        <v>1.6158947852726033</v>
      </c>
      <c r="I185">
        <f>I$26*'orig-data'!G562+scaled!I$27</f>
        <v>1.9053695825317747</v>
      </c>
      <c r="J185">
        <f>J$26*'orig-data'!H562+scaled!J$27</f>
        <v>-1.4247554281856001</v>
      </c>
      <c r="K185">
        <f>K$26*'orig-data'!I562+scaled!K$27</f>
        <v>-0.13388173714036711</v>
      </c>
      <c r="L185">
        <f>L$26*'orig-data'!J562+scaled!L$27</f>
        <v>0.77919372247397933</v>
      </c>
      <c r="M185">
        <f>M$26*'orig-data'!K562+scaled!M$27</f>
        <v>-0.47380354147934284</v>
      </c>
      <c r="N185">
        <f>N$26*'orig-data'!L562+scaled!N$27</f>
        <v>-0.49130368444051747</v>
      </c>
    </row>
    <row r="186" spans="2:14" x14ac:dyDescent="0.25">
      <c r="B186" s="2">
        <v>158</v>
      </c>
      <c r="D186" s="15">
        <v>156</v>
      </c>
      <c r="E186">
        <f>E$26*'orig-data'!C563+scaled!E$27</f>
        <v>-1.0252479535717145</v>
      </c>
      <c r="F186">
        <f>F$26*'orig-data'!D563+scaled!F$27</f>
        <v>1.4039961191326813</v>
      </c>
      <c r="G186">
        <f>G$26*'orig-data'!E563+scaled!G$27</f>
        <v>1.4084351693714519</v>
      </c>
      <c r="H186">
        <f>H$26*'orig-data'!F563+scaled!H$27</f>
        <v>0.97985485229847535</v>
      </c>
      <c r="I186">
        <f>I$26*'orig-data'!G563+scaled!I$27</f>
        <v>1.6415567442794843</v>
      </c>
      <c r="J186">
        <f>J$26*'orig-data'!H563+scaled!J$27</f>
        <v>-0.52377181002438089</v>
      </c>
      <c r="K186">
        <f>K$26*'orig-data'!I563+scaled!K$27</f>
        <v>-0.13388173714036711</v>
      </c>
      <c r="L186">
        <f>L$26*'orig-data'!J563+scaled!L$27</f>
        <v>0.77919372247397933</v>
      </c>
      <c r="M186">
        <f>M$26*'orig-data'!K563+scaled!M$27</f>
        <v>-0.47380354147934284</v>
      </c>
      <c r="N186">
        <f>N$26*'orig-data'!L563+scaled!N$27</f>
        <v>-0.49130368444051747</v>
      </c>
    </row>
    <row r="187" spans="2:14" x14ac:dyDescent="0.25">
      <c r="B187" s="2">
        <v>159</v>
      </c>
      <c r="D187" s="15">
        <v>157</v>
      </c>
      <c r="E187">
        <f>E$26*'orig-data'!C564+scaled!E$27</f>
        <v>-0.89309998963121418</v>
      </c>
      <c r="F187">
        <f>F$26*'orig-data'!D564+scaled!F$27</f>
        <v>1.4039961191326813</v>
      </c>
      <c r="G187">
        <f>G$26*'orig-data'!E564+scaled!G$27</f>
        <v>1.1082997047230716</v>
      </c>
      <c r="H187">
        <f>H$26*'orig-data'!F564+scaled!H$27</f>
        <v>1.107062838893301</v>
      </c>
      <c r="I187">
        <f>I$26*'orig-data'!G564+scaled!I$27</f>
        <v>1.7086670276945406</v>
      </c>
      <c r="J187">
        <f>J$26*'orig-data'!H564+scaled!J$27</f>
        <v>-0.34357508639213652</v>
      </c>
      <c r="K187">
        <f>K$26*'orig-data'!I564+scaled!K$27</f>
        <v>-0.13388173714036711</v>
      </c>
      <c r="L187">
        <f>L$26*'orig-data'!J564+scaled!L$27</f>
        <v>0.77919372247397933</v>
      </c>
      <c r="M187">
        <f>M$26*'orig-data'!K564+scaled!M$27</f>
        <v>-0.47380354147934284</v>
      </c>
      <c r="N187">
        <f>N$26*'orig-data'!L564+scaled!N$27</f>
        <v>-0.49130368444051747</v>
      </c>
    </row>
    <row r="188" spans="2:14" x14ac:dyDescent="0.25">
      <c r="B188" s="2">
        <v>160</v>
      </c>
      <c r="D188" s="15">
        <v>158</v>
      </c>
      <c r="E188">
        <f>E$26*'orig-data'!C565+scaled!E$27</f>
        <v>-1.1573959175122148</v>
      </c>
      <c r="F188">
        <f>F$26*'orig-data'!D565+scaled!F$27</f>
        <v>1.4039961191326813</v>
      </c>
      <c r="G188">
        <f>G$26*'orig-data'!E565+scaled!G$27</f>
        <v>1.4178144026417137</v>
      </c>
      <c r="H188">
        <f>H$26*'orig-data'!F565+scaled!H$27</f>
        <v>1.056179644255371</v>
      </c>
      <c r="I188">
        <f>I$26*'orig-data'!G565+scaled!I$27</f>
        <v>1.8926417701599534</v>
      </c>
      <c r="J188">
        <f>J$26*'orig-data'!H565+scaled!J$27</f>
        <v>-0.70396853365662437</v>
      </c>
      <c r="K188">
        <f>K$26*'orig-data'!I565+scaled!K$27</f>
        <v>-0.13388173714036711</v>
      </c>
      <c r="L188">
        <f>L$26*'orig-data'!J565+scaled!L$27</f>
        <v>0.77919372247397933</v>
      </c>
      <c r="M188">
        <f>M$26*'orig-data'!K565+scaled!M$27</f>
        <v>-0.47380354147934284</v>
      </c>
      <c r="N188">
        <f>N$26*'orig-data'!L565+scaled!N$27</f>
        <v>-0.49130368444051747</v>
      </c>
    </row>
    <row r="189" spans="2:14" x14ac:dyDescent="0.25">
      <c r="B189" s="2">
        <v>161</v>
      </c>
      <c r="D189" s="15">
        <v>159</v>
      </c>
      <c r="E189">
        <f>E$26*'orig-data'!C566+scaled!E$27</f>
        <v>-0.76095202569071407</v>
      </c>
      <c r="F189">
        <f>F$26*'orig-data'!D566+scaled!F$27</f>
        <v>0.24606117551809836</v>
      </c>
      <c r="G189">
        <f>G$26*'orig-data'!E566+scaled!G$27</f>
        <v>0.29230641021028703</v>
      </c>
      <c r="H189">
        <f>H$26*'orig-data'!F566+scaled!H$27</f>
        <v>8.9398946134696899E-2</v>
      </c>
      <c r="I189">
        <f>I$26*'orig-data'!G566+scaled!I$27</f>
        <v>1.0248363811721561</v>
      </c>
      <c r="J189">
        <f>J$26*'orig-data'!H566+scaled!J$27</f>
        <v>1.9989823208270332</v>
      </c>
      <c r="K189">
        <f>K$26*'orig-data'!I566+scaled!K$27</f>
        <v>-0.13388173714036711</v>
      </c>
      <c r="L189">
        <f>L$26*'orig-data'!J566+scaled!L$27</f>
        <v>0.77919372247397933</v>
      </c>
      <c r="M189">
        <f>M$26*'orig-data'!K566+scaled!M$27</f>
        <v>-0.47380354147934284</v>
      </c>
      <c r="N189">
        <f>N$26*'orig-data'!L566+scaled!N$27</f>
        <v>-0.49130368444051747</v>
      </c>
    </row>
    <row r="190" spans="2:14" x14ac:dyDescent="0.25">
      <c r="B190" s="2">
        <v>162</v>
      </c>
      <c r="D190" s="15">
        <v>160</v>
      </c>
      <c r="E190">
        <f>E$26*'orig-data'!C567+scaled!E$27</f>
        <v>-0.89309998963121418</v>
      </c>
      <c r="F190">
        <f>F$26*'orig-data'!D567+scaled!F$27</f>
        <v>0.24606117551809836</v>
      </c>
      <c r="G190">
        <f>G$26*'orig-data'!E567+scaled!G$27</f>
        <v>0.470511842345263</v>
      </c>
      <c r="H190">
        <f>H$26*'orig-data'!F567+scaled!H$27</f>
        <v>-3.7809040460128784E-2</v>
      </c>
      <c r="I190">
        <f>I$26*'orig-data'!G567+scaled!I$27</f>
        <v>1.013265642652319</v>
      </c>
      <c r="J190">
        <f>J$26*'orig-data'!H567+scaled!J$27</f>
        <v>1.097998702665814</v>
      </c>
      <c r="K190">
        <f>K$26*'orig-data'!I567+scaled!K$27</f>
        <v>-0.13388173714036711</v>
      </c>
      <c r="L190">
        <f>L$26*'orig-data'!J567+scaled!L$27</f>
        <v>0.77919372247397933</v>
      </c>
      <c r="M190">
        <f>M$26*'orig-data'!K567+scaled!M$27</f>
        <v>-0.47380354147934284</v>
      </c>
      <c r="N190">
        <f>N$26*'orig-data'!L567+scaled!N$27</f>
        <v>-0.49130368444051747</v>
      </c>
    </row>
    <row r="191" spans="2:14" x14ac:dyDescent="0.25">
      <c r="B191" s="2">
        <v>163</v>
      </c>
      <c r="D191" s="15">
        <v>161</v>
      </c>
      <c r="E191">
        <f>E$26*'orig-data'!C568+scaled!E$27</f>
        <v>-1.0252479535717145</v>
      </c>
      <c r="F191">
        <f>F$26*'orig-data'!D568+scaled!F$27</f>
        <v>0.24606117551809836</v>
      </c>
      <c r="G191">
        <f>G$26*'orig-data'!E568+scaled!G$27</f>
        <v>0.54554570850735784</v>
      </c>
      <c r="H191">
        <f>H$26*'orig-data'!F568+scaled!H$27</f>
        <v>8.9398946134696899E-2</v>
      </c>
      <c r="I191">
        <f>I$26*'orig-data'!G568+scaled!I$27</f>
        <v>0.82003430937103561</v>
      </c>
      <c r="J191">
        <f>J$26*'orig-data'!H568+scaled!J$27</f>
        <v>1.2781954262980575</v>
      </c>
      <c r="K191">
        <f>K$26*'orig-data'!I568+scaled!K$27</f>
        <v>-0.13388173714036711</v>
      </c>
      <c r="L191">
        <f>L$26*'orig-data'!J568+scaled!L$27</f>
        <v>0.77919372247397933</v>
      </c>
      <c r="M191">
        <f>M$26*'orig-data'!K568+scaled!M$27</f>
        <v>-0.47380354147934284</v>
      </c>
      <c r="N191">
        <f>N$26*'orig-data'!L568+scaled!N$27</f>
        <v>-0.49130368444051747</v>
      </c>
    </row>
    <row r="192" spans="2:14" x14ac:dyDescent="0.25">
      <c r="B192" s="2">
        <v>164</v>
      </c>
      <c r="D192" s="15">
        <v>162</v>
      </c>
      <c r="E192">
        <f>E$26*'orig-data'!C569+scaled!E$27</f>
        <v>-0.62880406175021353</v>
      </c>
      <c r="F192">
        <f>F$26*'orig-data'!D569+scaled!F$27</f>
        <v>0.24606117551809836</v>
      </c>
      <c r="G192">
        <f>G$26*'orig-data'!E569+scaled!G$27</f>
        <v>0.23603101058871578</v>
      </c>
      <c r="H192">
        <f>H$26*'orig-data'!F569+scaled!H$27</f>
        <v>-0.29222501364977971</v>
      </c>
      <c r="I192">
        <f>I$26*'orig-data'!G569+scaled!I$27</f>
        <v>0.88367337123014122</v>
      </c>
      <c r="J192">
        <f>J$26*'orig-data'!H569+scaled!J$27</f>
        <v>1.2781954262980575</v>
      </c>
      <c r="K192">
        <f>K$26*'orig-data'!I569+scaled!K$27</f>
        <v>-0.13388173714036711</v>
      </c>
      <c r="L192">
        <f>L$26*'orig-data'!J569+scaled!L$27</f>
        <v>0.77919372247397933</v>
      </c>
      <c r="M192">
        <f>M$26*'orig-data'!K569+scaled!M$27</f>
        <v>-0.47380354147934284</v>
      </c>
      <c r="N192">
        <f>N$26*'orig-data'!L569+scaled!N$27</f>
        <v>-0.49130368444051747</v>
      </c>
    </row>
    <row r="193" spans="2:14" x14ac:dyDescent="0.25">
      <c r="B193" s="2">
        <v>165</v>
      </c>
      <c r="D193" s="15">
        <v>163</v>
      </c>
      <c r="E193">
        <f>E$26*'orig-data'!C570+scaled!E$27</f>
        <v>-0.23236016992871278</v>
      </c>
      <c r="F193">
        <f>F$26*'orig-data'!D570+scaled!F$27</f>
        <v>0.24606117551809836</v>
      </c>
      <c r="G193">
        <f>G$26*'orig-data'!E570+scaled!G$27</f>
        <v>0.29230641021028703</v>
      </c>
      <c r="H193">
        <f>H$26*'orig-data'!F570+scaled!H$27</f>
        <v>8.9398946134696899E-2</v>
      </c>
      <c r="I193">
        <f>I$26*'orig-data'!G570+scaled!I$27</f>
        <v>2.0496277650278394E-2</v>
      </c>
      <c r="J193">
        <f>J$26*'orig-data'!H570+scaled!J$27</f>
        <v>-0.16337836275989304</v>
      </c>
      <c r="K193">
        <f>K$26*'orig-data'!I570+scaled!K$27</f>
        <v>-0.13388173714036711</v>
      </c>
      <c r="L193">
        <f>L$26*'orig-data'!J570+scaled!L$27</f>
        <v>0.77919372247397933</v>
      </c>
      <c r="M193">
        <f>M$26*'orig-data'!K570+scaled!M$27</f>
        <v>-0.47380354147934284</v>
      </c>
      <c r="N193">
        <f>N$26*'orig-data'!L570+scaled!N$27</f>
        <v>-0.49130368444051747</v>
      </c>
    </row>
    <row r="194" spans="2:14" x14ac:dyDescent="0.25">
      <c r="B194" s="2">
        <v>166</v>
      </c>
      <c r="D194" s="15">
        <v>164</v>
      </c>
      <c r="E194">
        <f>E$26*'orig-data'!C571+scaled!E$27</f>
        <v>-0.36450813386921288</v>
      </c>
      <c r="F194">
        <f>F$26*'orig-data'!D571+scaled!F$27</f>
        <v>1.4039961191326813</v>
      </c>
      <c r="G194">
        <f>G$26*'orig-data'!E571+scaled!G$27</f>
        <v>0.58306264158840548</v>
      </c>
      <c r="H194">
        <f>H$26*'orig-data'!F571+scaled!H$27</f>
        <v>8.9398946134696899E-2</v>
      </c>
      <c r="I194">
        <f>I$26*'orig-data'!G571+scaled!I$27</f>
        <v>0.2310837187113175</v>
      </c>
      <c r="J194">
        <f>J$26*'orig-data'!H571+scaled!J$27</f>
        <v>-0.70396853365662437</v>
      </c>
      <c r="K194">
        <f>K$26*'orig-data'!I571+scaled!K$27</f>
        <v>-0.13388173714036711</v>
      </c>
      <c r="L194">
        <f>L$26*'orig-data'!J571+scaled!L$27</f>
        <v>0.77919372247397933</v>
      </c>
      <c r="M194">
        <f>M$26*'orig-data'!K571+scaled!M$27</f>
        <v>-0.47380354147934284</v>
      </c>
      <c r="N194">
        <f>N$26*'orig-data'!L571+scaled!N$27</f>
        <v>-0.49130368444051747</v>
      </c>
    </row>
    <row r="195" spans="2:14" x14ac:dyDescent="0.25">
      <c r="B195" s="2">
        <v>167</v>
      </c>
      <c r="D195" s="15">
        <v>165</v>
      </c>
      <c r="E195">
        <f>E$26*'orig-data'!C572+scaled!E$27</f>
        <v>-1.2895438814527151</v>
      </c>
      <c r="F195">
        <f>F$26*'orig-data'!D572+scaled!F$27</f>
        <v>1.4039961191326813</v>
      </c>
      <c r="G195">
        <f>G$26*'orig-data'!E572+scaled!G$27</f>
        <v>0.95823197239888103</v>
      </c>
      <c r="H195">
        <f>H$26*'orig-data'!F572+scaled!H$27</f>
        <v>0.57278929519503397</v>
      </c>
      <c r="I195">
        <f>I$26*'orig-data'!G572+scaled!I$27</f>
        <v>0.17091587840816347</v>
      </c>
      <c r="J195">
        <f>J$26*'orig-data'!H572+scaled!J$27</f>
        <v>-1.2445587045533557</v>
      </c>
      <c r="K195">
        <f>K$26*'orig-data'!I572+scaled!K$27</f>
        <v>-0.13388173714036711</v>
      </c>
      <c r="L195">
        <f>L$26*'orig-data'!J572+scaled!L$27</f>
        <v>0.77919372247397933</v>
      </c>
      <c r="M195">
        <f>M$26*'orig-data'!K572+scaled!M$27</f>
        <v>-0.47380354147934284</v>
      </c>
      <c r="N195">
        <f>N$26*'orig-data'!L572+scaled!N$27</f>
        <v>-0.49130368444051747</v>
      </c>
    </row>
    <row r="196" spans="2:14" x14ac:dyDescent="0.25">
      <c r="B196" s="2">
        <v>168</v>
      </c>
      <c r="D196" s="15">
        <v>166</v>
      </c>
      <c r="E196">
        <f>E$26*'orig-data'!C573+scaled!E$27</f>
        <v>0.82482354159528981</v>
      </c>
      <c r="F196">
        <f>F$26*'orig-data'!D573+scaled!F$27</f>
        <v>-0.91187376809648413</v>
      </c>
      <c r="G196">
        <f>G$26*'orig-data'!E573+scaled!G$27</f>
        <v>-0.96451084800480624</v>
      </c>
      <c r="H196">
        <f>H$26*'orig-data'!F573+scaled!H$27</f>
        <v>-0.80105696002908178</v>
      </c>
      <c r="I196">
        <f>I$26*'orig-data'!G573+scaled!I$27</f>
        <v>-0.98384382587159935</v>
      </c>
      <c r="J196">
        <f>J$26*'orig-data'!H573+scaled!J$27</f>
        <v>0.19701508450459482</v>
      </c>
      <c r="K196">
        <f>K$26*'orig-data'!I573+scaled!K$27</f>
        <v>-0.13388173714036711</v>
      </c>
      <c r="L196">
        <f>L$26*'orig-data'!J573+scaled!L$27</f>
        <v>-1.2833778958394959</v>
      </c>
      <c r="M196">
        <f>M$26*'orig-data'!K573+scaled!M$27</f>
        <v>-0.47380354147934284</v>
      </c>
      <c r="N196">
        <f>N$26*'orig-data'!L573+scaled!N$27</f>
        <v>2.0354009783964293</v>
      </c>
    </row>
    <row r="197" spans="2:14" x14ac:dyDescent="0.25">
      <c r="B197" s="2">
        <v>169</v>
      </c>
      <c r="D197" s="15">
        <v>167</v>
      </c>
      <c r="E197">
        <f>E$26*'orig-data'!C574+scaled!E$27</f>
        <v>3.1935757952287869E-2</v>
      </c>
      <c r="F197">
        <f>F$26*'orig-data'!D574+scaled!F$27</f>
        <v>-0.91187376809648413</v>
      </c>
      <c r="G197">
        <f>G$26*'orig-data'!E574+scaled!G$27</f>
        <v>-0.56120381738354497</v>
      </c>
      <c r="H197">
        <f>H$26*'orig-data'!F574+scaled!H$27</f>
        <v>-0.59752418147736108</v>
      </c>
      <c r="I197">
        <f>I$26*'orig-data'!G574+scaled!I$27</f>
        <v>-0.44233326314321353</v>
      </c>
      <c r="J197">
        <f>J$26*'orig-data'!H574+scaled!J$27</f>
        <v>0.55740853176908267</v>
      </c>
      <c r="K197">
        <f>K$26*'orig-data'!I574+scaled!K$27</f>
        <v>-0.13388173714036711</v>
      </c>
      <c r="L197">
        <f>L$26*'orig-data'!J574+scaled!L$27</f>
        <v>0.77919372247397933</v>
      </c>
      <c r="M197">
        <f>M$26*'orig-data'!K574+scaled!M$27</f>
        <v>-0.47380354147934284</v>
      </c>
      <c r="N197">
        <f>N$26*'orig-data'!L574+scaled!N$27</f>
        <v>-0.49130368444051747</v>
      </c>
    </row>
    <row r="198" spans="2:14" x14ac:dyDescent="0.25">
      <c r="B198" s="2">
        <v>170</v>
      </c>
      <c r="D198" s="15">
        <v>168</v>
      </c>
      <c r="E198">
        <f>E$26*'orig-data'!C575+scaled!E$27</f>
        <v>-0.36450813386921288</v>
      </c>
      <c r="F198">
        <f>F$26*'orig-data'!D575+scaled!F$27</f>
        <v>0.24606117551809836</v>
      </c>
      <c r="G198">
        <f>G$26*'orig-data'!E575+scaled!G$27</f>
        <v>0.30168564348054883</v>
      </c>
      <c r="H198">
        <f>H$26*'orig-data'!F575+scaled!H$27</f>
        <v>-0.16501702705495402</v>
      </c>
      <c r="I198">
        <f>I$26*'orig-data'!G575+scaled!I$27</f>
        <v>-0.12413795384768767</v>
      </c>
      <c r="J198">
        <f>J$26*'orig-data'!H575+scaled!J$27</f>
        <v>0.19701508450459482</v>
      </c>
      <c r="K198">
        <f>K$26*'orig-data'!I575+scaled!K$27</f>
        <v>-0.13388173714036711</v>
      </c>
      <c r="L198">
        <f>L$26*'orig-data'!J575+scaled!L$27</f>
        <v>0.77919372247397933</v>
      </c>
      <c r="M198">
        <f>M$26*'orig-data'!K575+scaled!M$27</f>
        <v>-0.47380354147934284</v>
      </c>
      <c r="N198">
        <f>N$26*'orig-data'!L575+scaled!N$27</f>
        <v>-0.49130368444051747</v>
      </c>
    </row>
    <row r="199" spans="2:14" x14ac:dyDescent="0.25">
      <c r="B199" s="2">
        <v>171</v>
      </c>
      <c r="D199" s="15">
        <v>169</v>
      </c>
      <c r="E199">
        <f>E$26*'orig-data'!C576+scaled!E$27</f>
        <v>3.1935757952287869E-2</v>
      </c>
      <c r="F199">
        <f>F$26*'orig-data'!D576+scaled!F$27</f>
        <v>-0.91187376809648413</v>
      </c>
      <c r="G199">
        <f>G$26*'orig-data'!E576+scaled!G$27</f>
        <v>-0.56120381738354497</v>
      </c>
      <c r="H199">
        <f>H$26*'orig-data'!F576+scaled!H$27</f>
        <v>-0.72473216807218654</v>
      </c>
      <c r="I199">
        <f>I$26*'orig-data'!G576+scaled!I$27</f>
        <v>-0.49671573418644899</v>
      </c>
      <c r="J199">
        <f>J$26*'orig-data'!H576+scaled!J$27</f>
        <v>1.097998702665814</v>
      </c>
      <c r="K199">
        <f>K$26*'orig-data'!I576+scaled!K$27</f>
        <v>-0.13388173714036711</v>
      </c>
      <c r="L199">
        <f>L$26*'orig-data'!J576+scaled!L$27</f>
        <v>0.77919372247397933</v>
      </c>
      <c r="M199">
        <f>M$26*'orig-data'!K576+scaled!M$27</f>
        <v>-0.47380354147934284</v>
      </c>
      <c r="N199">
        <f>N$26*'orig-data'!L576+scaled!N$27</f>
        <v>-0.49130368444051747</v>
      </c>
    </row>
    <row r="200" spans="2:14" x14ac:dyDescent="0.25">
      <c r="B200" s="2">
        <v>172</v>
      </c>
      <c r="D200" s="15">
        <v>170</v>
      </c>
      <c r="E200">
        <f>E$26*'orig-data'!C577+scaled!E$27</f>
        <v>0.16408372189278797</v>
      </c>
      <c r="F200">
        <f>F$26*'orig-data'!D577+scaled!F$27</f>
        <v>-0.91187376809648413</v>
      </c>
      <c r="G200">
        <f>G$26*'orig-data'!E577+scaled!G$27</f>
        <v>-0.61747921700511643</v>
      </c>
      <c r="H200">
        <f>H$26*'orig-data'!F577+scaled!H$27</f>
        <v>-0.26678341633081448</v>
      </c>
      <c r="I200">
        <f>I$26*'orig-data'!G577+scaled!I$27</f>
        <v>-0.36943761046823864</v>
      </c>
      <c r="J200">
        <f>J$26*'orig-data'!H577+scaled!J$27</f>
        <v>-0.70396853365662437</v>
      </c>
      <c r="K200">
        <f>K$26*'orig-data'!I577+scaled!K$27</f>
        <v>-0.13388173714036711</v>
      </c>
      <c r="L200">
        <f>L$26*'orig-data'!J577+scaled!L$27</f>
        <v>-1.2833778958394959</v>
      </c>
      <c r="M200">
        <f>M$26*'orig-data'!K577+scaled!M$27</f>
        <v>-0.47380354147934284</v>
      </c>
      <c r="N200">
        <f>N$26*'orig-data'!L577+scaled!N$27</f>
        <v>2.0354009783964293</v>
      </c>
    </row>
    <row r="201" spans="2:14" x14ac:dyDescent="0.25">
      <c r="B201" s="2">
        <v>173</v>
      </c>
      <c r="D201" s="15">
        <v>171</v>
      </c>
      <c r="E201">
        <f>E$26*'orig-data'!C578+scaled!E$27</f>
        <v>0.29623168583328852</v>
      </c>
      <c r="F201">
        <f>F$26*'orig-data'!D578+scaled!F$27</f>
        <v>-0.91187376809648413</v>
      </c>
      <c r="G201">
        <f>G$26*'orig-data'!E578+scaled!G$27</f>
        <v>-1.0301654808966396</v>
      </c>
      <c r="H201">
        <f>H$26*'orig-data'!F578+scaled!H$27</f>
        <v>-0.90282334930494224</v>
      </c>
      <c r="I201">
        <f>I$26*'orig-data'!G578+scaled!I$27</f>
        <v>-0.92367598556844532</v>
      </c>
      <c r="J201">
        <f>J$26*'orig-data'!H578+scaled!J$27</f>
        <v>0.3772118081368383</v>
      </c>
      <c r="K201">
        <f>K$26*'orig-data'!I578+scaled!K$27</f>
        <v>-0.13388173714036711</v>
      </c>
      <c r="L201">
        <f>L$26*'orig-data'!J578+scaled!L$27</f>
        <v>-1.2833778958394959</v>
      </c>
      <c r="M201">
        <f>M$26*'orig-data'!K578+scaled!M$27</f>
        <v>2.1105794120443453</v>
      </c>
      <c r="N201">
        <f>N$26*'orig-data'!L578+scaled!N$27</f>
        <v>-0.49130368444051747</v>
      </c>
    </row>
    <row r="202" spans="2:14" x14ac:dyDescent="0.25">
      <c r="B202" s="2">
        <v>174</v>
      </c>
      <c r="D202" s="15">
        <v>172</v>
      </c>
      <c r="E202">
        <f>E$26*'orig-data'!C579+scaled!E$27</f>
        <v>0.16408372189278797</v>
      </c>
      <c r="F202">
        <f>F$26*'orig-data'!D579+scaled!F$27</f>
        <v>-0.91187376809648413</v>
      </c>
      <c r="G202">
        <f>G$26*'orig-data'!E579+scaled!G$27</f>
        <v>-0.75816771605904476</v>
      </c>
      <c r="H202">
        <f>H$26*'orig-data'!F579+scaled!H$27</f>
        <v>-0.2413418190118497</v>
      </c>
      <c r="I202">
        <f>I$26*'orig-data'!G579+scaled!I$27</f>
        <v>-0.551098205229684</v>
      </c>
      <c r="J202">
        <f>J$26*'orig-data'!H579+scaled!J$27</f>
        <v>0.55740853176908267</v>
      </c>
      <c r="K202">
        <f>K$26*'orig-data'!I579+scaled!K$27</f>
        <v>-0.13388173714036711</v>
      </c>
      <c r="L202">
        <f>L$26*'orig-data'!J579+scaled!L$27</f>
        <v>-1.2833778958394959</v>
      </c>
      <c r="M202">
        <f>M$26*'orig-data'!K579+scaled!M$27</f>
        <v>-0.47380354147934284</v>
      </c>
      <c r="N202">
        <f>N$26*'orig-data'!L579+scaled!N$27</f>
        <v>2.0354009783964293</v>
      </c>
    </row>
    <row r="203" spans="2:14" x14ac:dyDescent="0.25">
      <c r="B203" s="2">
        <v>175</v>
      </c>
      <c r="D203" s="15">
        <v>173</v>
      </c>
      <c r="E203">
        <f>E$26*'orig-data'!C580+scaled!E$27</f>
        <v>-0.62880406175021353</v>
      </c>
      <c r="F203">
        <f>F$26*'orig-data'!D580+scaled!F$27</f>
        <v>0.24606117551809836</v>
      </c>
      <c r="G203">
        <f>G$26*'orig-data'!E580+scaled!G$27</f>
        <v>-0.27044758600542651</v>
      </c>
      <c r="H203">
        <f>H$26*'orig-data'!F580+scaled!H$27</f>
        <v>-0.2413418190118497</v>
      </c>
      <c r="I203">
        <f>I$26*'orig-data'!G580+scaled!I$27</f>
        <v>-4.3142784208826779E-2</v>
      </c>
      <c r="J203">
        <f>J$26*'orig-data'!H580+scaled!J$27</f>
        <v>-0.34357508639213652</v>
      </c>
      <c r="K203">
        <f>K$26*'orig-data'!I580+scaled!K$27</f>
        <v>-0.13388173714036711</v>
      </c>
      <c r="L203">
        <f>L$26*'orig-data'!J580+scaled!L$27</f>
        <v>0.77919372247397933</v>
      </c>
      <c r="M203">
        <f>M$26*'orig-data'!K580+scaled!M$27</f>
        <v>-0.47380354147934284</v>
      </c>
      <c r="N203">
        <f>N$26*'orig-data'!L580+scaled!N$27</f>
        <v>-0.49130368444051747</v>
      </c>
    </row>
    <row r="204" spans="2:14" x14ac:dyDescent="0.25">
      <c r="B204" s="2">
        <v>176</v>
      </c>
      <c r="D204" s="15">
        <v>174</v>
      </c>
      <c r="E204">
        <f>E$26*'orig-data'!C581+scaled!E$27</f>
        <v>0.82482354159528981</v>
      </c>
      <c r="F204">
        <f>F$26*'orig-data'!D581+scaled!F$27</f>
        <v>-0.91187376809648413</v>
      </c>
      <c r="G204">
        <f>G$26*'orig-data'!E581+scaled!G$27</f>
        <v>-1.0301654808966396</v>
      </c>
      <c r="H204">
        <f>H$26*'orig-data'!F581+scaled!H$27</f>
        <v>-0.92826494662390724</v>
      </c>
      <c r="I204">
        <f>I$26*'orig-data'!G581+scaled!I$27</f>
        <v>-1.254599107235792</v>
      </c>
      <c r="J204">
        <f>J$26*'orig-data'!H581+scaled!J$27</f>
        <v>-0.52377181002438089</v>
      </c>
      <c r="K204">
        <f>K$26*'orig-data'!I581+scaled!K$27</f>
        <v>-0.13388173714036711</v>
      </c>
      <c r="L204">
        <f>L$26*'orig-data'!J581+scaled!L$27</f>
        <v>-1.2833778958394959</v>
      </c>
      <c r="M204">
        <f>M$26*'orig-data'!K581+scaled!M$27</f>
        <v>2.1105794120443453</v>
      </c>
      <c r="N204">
        <f>N$26*'orig-data'!L581+scaled!N$27</f>
        <v>-0.49130368444051747</v>
      </c>
    </row>
    <row r="205" spans="2:14" x14ac:dyDescent="0.25">
      <c r="B205" s="2">
        <v>177</v>
      </c>
      <c r="D205" s="15">
        <v>175</v>
      </c>
      <c r="E205">
        <f>E$26*'orig-data'!C582+scaled!E$27</f>
        <v>-0.49665609780971343</v>
      </c>
      <c r="F205">
        <f>F$26*'orig-data'!D582+scaled!F$27</f>
        <v>0.24606117551809836</v>
      </c>
      <c r="G205">
        <f>G$26*'orig-data'!E582+scaled!G$27</f>
        <v>0.30168564348054883</v>
      </c>
      <c r="H205">
        <f>H$26*'orig-data'!F582+scaled!H$27</f>
        <v>-0.41943300024460539</v>
      </c>
      <c r="I205">
        <f>I$26*'orig-data'!G582+scaled!I$27</f>
        <v>0.21951298019147991</v>
      </c>
      <c r="J205">
        <f>J$26*'orig-data'!H582+scaled!J$27</f>
        <v>0.55740853176908267</v>
      </c>
      <c r="K205">
        <f>K$26*'orig-data'!I582+scaled!K$27</f>
        <v>-0.13388173714036711</v>
      </c>
      <c r="L205">
        <f>L$26*'orig-data'!J582+scaled!L$27</f>
        <v>0.77919372247397933</v>
      </c>
      <c r="M205">
        <f>M$26*'orig-data'!K582+scaled!M$27</f>
        <v>-0.47380354147934284</v>
      </c>
      <c r="N205">
        <f>N$26*'orig-data'!L582+scaled!N$27</f>
        <v>-0.49130368444051747</v>
      </c>
    </row>
    <row r="206" spans="2:14" x14ac:dyDescent="0.25">
      <c r="B206" s="2">
        <v>178</v>
      </c>
      <c r="D206" s="15">
        <v>176</v>
      </c>
      <c r="E206">
        <f>E$26*'orig-data'!C583+scaled!E$27</f>
        <v>3.1935757952287869E-2</v>
      </c>
      <c r="F206">
        <f>F$26*'orig-data'!D583+scaled!F$27</f>
        <v>-0.91187376809648413</v>
      </c>
      <c r="G206">
        <f>G$26*'orig-data'!E583+scaled!G$27</f>
        <v>-0.79568464914009218</v>
      </c>
      <c r="H206">
        <f>H$26*'orig-data'!F583+scaled!H$27</f>
        <v>-0.29222501364977971</v>
      </c>
      <c r="I206">
        <f>I$26*'orig-data'!G583+scaled!I$27</f>
        <v>-0.37869420128410836</v>
      </c>
      <c r="J206">
        <f>J$26*'orig-data'!H583+scaled!J$27</f>
        <v>-0.16337836275989304</v>
      </c>
      <c r="K206">
        <f>K$26*'orig-data'!I583+scaled!K$27</f>
        <v>-0.13388173714036711</v>
      </c>
      <c r="L206">
        <f>L$26*'orig-data'!J583+scaled!L$27</f>
        <v>-1.2833778958394959</v>
      </c>
      <c r="M206">
        <f>M$26*'orig-data'!K583+scaled!M$27</f>
        <v>2.1105794120443453</v>
      </c>
      <c r="N206">
        <f>N$26*'orig-data'!L583+scaled!N$27</f>
        <v>-0.49130368444051747</v>
      </c>
    </row>
    <row r="207" spans="2:14" x14ac:dyDescent="0.25">
      <c r="B207" s="2">
        <v>179</v>
      </c>
      <c r="D207" s="15">
        <v>177</v>
      </c>
      <c r="E207">
        <f>E$26*'orig-data'!C584+scaled!E$27</f>
        <v>3.1935757952287869E-2</v>
      </c>
      <c r="F207">
        <f>F$26*'orig-data'!D584+scaled!F$27</f>
        <v>-0.91187376809648413</v>
      </c>
      <c r="G207">
        <f>G$26*'orig-data'!E584+scaled!G$27</f>
        <v>-0.74878848278878274</v>
      </c>
      <c r="H207">
        <f>H$26*'orig-data'!F584+scaled!H$27</f>
        <v>-0.4703161948825354</v>
      </c>
      <c r="I207">
        <f>I$26*'orig-data'!G584+scaled!I$27</f>
        <v>-7.4383778212387508E-2</v>
      </c>
      <c r="J207">
        <f>J$26*'orig-data'!H584+scaled!J$27</f>
        <v>0.55740853176908267</v>
      </c>
      <c r="K207">
        <f>K$26*'orig-data'!I584+scaled!K$27</f>
        <v>-0.13388173714036711</v>
      </c>
      <c r="L207">
        <f>L$26*'orig-data'!J584+scaled!L$27</f>
        <v>-1.2833778958394959</v>
      </c>
      <c r="M207">
        <f>M$26*'orig-data'!K584+scaled!M$27</f>
        <v>2.1105794120443453</v>
      </c>
      <c r="N207">
        <f>N$26*'orig-data'!L584+scaled!N$27</f>
        <v>-0.49130368444051747</v>
      </c>
    </row>
    <row r="208" spans="2:14" x14ac:dyDescent="0.25">
      <c r="B208" s="2">
        <v>180</v>
      </c>
      <c r="D208" s="15">
        <v>178</v>
      </c>
      <c r="E208">
        <f>E$26*'orig-data'!C585+scaled!E$27</f>
        <v>-0.10021220598821223</v>
      </c>
      <c r="F208">
        <f>F$26*'orig-data'!D585+scaled!F$27</f>
        <v>-0.91187376809648413</v>
      </c>
      <c r="G208">
        <f>G$26*'orig-data'!E585+scaled!G$27</f>
        <v>-0.73940924951852094</v>
      </c>
      <c r="H208">
        <f>H$26*'orig-data'!F585+scaled!H$27</f>
        <v>-0.21590022169288448</v>
      </c>
      <c r="I208">
        <f>I$26*'orig-data'!G585+scaled!I$27</f>
        <v>-8.8268664436192079E-2</v>
      </c>
      <c r="J208">
        <f>J$26*'orig-data'!H585+scaled!J$27</f>
        <v>-0.34357508639213652</v>
      </c>
      <c r="K208">
        <f>K$26*'orig-data'!I585+scaled!K$27</f>
        <v>-0.13388173714036711</v>
      </c>
      <c r="L208">
        <f>L$26*'orig-data'!J585+scaled!L$27</f>
        <v>-1.2833778958394959</v>
      </c>
      <c r="M208">
        <f>M$26*'orig-data'!K585+scaled!M$27</f>
        <v>2.1105794120443453</v>
      </c>
      <c r="N208">
        <f>N$26*'orig-data'!L585+scaled!N$27</f>
        <v>-0.49130368444051747</v>
      </c>
    </row>
    <row r="209" spans="2:14" x14ac:dyDescent="0.25">
      <c r="B209" s="2">
        <v>181</v>
      </c>
      <c r="D209" s="15">
        <v>179</v>
      </c>
      <c r="E209">
        <f>E$26*'orig-data'!C586+scaled!E$27</f>
        <v>0.29623168583328852</v>
      </c>
      <c r="F209">
        <f>F$26*'orig-data'!D586+scaled!F$27</f>
        <v>-0.91187376809648413</v>
      </c>
      <c r="G209">
        <f>G$26*'orig-data'!E586+scaled!G$27</f>
        <v>-0.73940924951852094</v>
      </c>
      <c r="H209">
        <f>H$26*'orig-data'!F586+scaled!H$27</f>
        <v>0.21660693272952258</v>
      </c>
      <c r="I209">
        <f>I$26*'orig-data'!G586+scaled!I$27</f>
        <v>-0.40530689987973423</v>
      </c>
      <c r="J209">
        <f>J$26*'orig-data'!H586+scaled!J$27</f>
        <v>-0.70396853365662437</v>
      </c>
      <c r="K209">
        <f>K$26*'orig-data'!I586+scaled!K$27</f>
        <v>-0.13388173714036711</v>
      </c>
      <c r="L209">
        <f>L$26*'orig-data'!J586+scaled!L$27</f>
        <v>-1.2833778958394959</v>
      </c>
      <c r="M209">
        <f>M$26*'orig-data'!K586+scaled!M$27</f>
        <v>2.1105794120443453</v>
      </c>
      <c r="N209">
        <f>N$26*'orig-data'!L586+scaled!N$27</f>
        <v>-0.49130368444051747</v>
      </c>
    </row>
    <row r="210" spans="2:14" x14ac:dyDescent="0.25">
      <c r="B210" s="2">
        <v>182</v>
      </c>
      <c r="D210" s="15">
        <v>180</v>
      </c>
      <c r="E210">
        <f>E$26*'orig-data'!C587+scaled!E$27</f>
        <v>1.3534153973572911</v>
      </c>
      <c r="F210">
        <f>F$26*'orig-data'!D587+scaled!F$27</f>
        <v>-0.91187376809648413</v>
      </c>
      <c r="G210">
        <f>G$26*'orig-data'!E587+scaled!G$27</f>
        <v>-1.0207862476263776</v>
      </c>
      <c r="H210">
        <f>H$26*'orig-data'!F587+scaled!H$27</f>
        <v>-1.3607721010463141</v>
      </c>
      <c r="I210">
        <f>I$26*'orig-data'!G587+scaled!I$27</f>
        <v>-1.4189035942174817</v>
      </c>
      <c r="J210">
        <f>J$26*'orig-data'!H587+scaled!J$27</f>
        <v>0.73760525540132615</v>
      </c>
      <c r="K210">
        <f>K$26*'orig-data'!I587+scaled!K$27</f>
        <v>-0.13388173714036711</v>
      </c>
      <c r="L210">
        <f>L$26*'orig-data'!J587+scaled!L$27</f>
        <v>-1.2833778958394959</v>
      </c>
      <c r="M210">
        <f>M$26*'orig-data'!K587+scaled!M$27</f>
        <v>-0.47380354147934284</v>
      </c>
      <c r="N210">
        <f>N$26*'orig-data'!L587+scaled!N$27</f>
        <v>2.0354009783964293</v>
      </c>
    </row>
    <row r="211" spans="2:14" x14ac:dyDescent="0.25">
      <c r="B211" s="2">
        <v>183</v>
      </c>
      <c r="D211" s="15">
        <v>181</v>
      </c>
      <c r="E211">
        <f>E$26*'orig-data'!C588+scaled!E$27</f>
        <v>0.69267557765478927</v>
      </c>
      <c r="F211">
        <f>F$26*'orig-data'!D588+scaled!F$27</f>
        <v>-0.91187376809648413</v>
      </c>
      <c r="G211">
        <f>G$26*'orig-data'!E588+scaled!G$27</f>
        <v>-0.87071851530218747</v>
      </c>
      <c r="H211">
        <f>H$26*'orig-data'!F588+scaled!H$27</f>
        <v>-0.52119938952046585</v>
      </c>
      <c r="I211">
        <f>I$26*'orig-data'!G588+scaled!I$27</f>
        <v>-0.64482118724036619</v>
      </c>
      <c r="J211">
        <f>J$26*'orig-data'!H588+scaled!J$27</f>
        <v>1.6818360872351334E-2</v>
      </c>
      <c r="K211">
        <f>K$26*'orig-data'!I588+scaled!K$27</f>
        <v>0.16363323428265986</v>
      </c>
      <c r="L211">
        <f>L$26*'orig-data'!J588+scaled!L$27</f>
        <v>-1.2833778958394959</v>
      </c>
      <c r="M211">
        <f>M$26*'orig-data'!K588+scaled!M$27</f>
        <v>2.1105794120443453</v>
      </c>
      <c r="N211">
        <f>N$26*'orig-data'!L588+scaled!N$27</f>
        <v>-0.49130368444051747</v>
      </c>
    </row>
    <row r="212" spans="2:14" x14ac:dyDescent="0.25">
      <c r="B212" s="2">
        <v>184</v>
      </c>
      <c r="D212" s="15">
        <v>182</v>
      </c>
      <c r="E212">
        <f>E$26*'orig-data'!C589+scaled!E$27</f>
        <v>0.29623168583328852</v>
      </c>
      <c r="F212">
        <f>F$26*'orig-data'!D589+scaled!F$27</f>
        <v>-0.91187376809648413</v>
      </c>
      <c r="G212">
        <f>G$26*'orig-data'!E589+scaled!G$27</f>
        <v>-0.78630541586983038</v>
      </c>
      <c r="H212">
        <f>H$26*'orig-data'!F589+scaled!H$27</f>
        <v>-0.64840737611529109</v>
      </c>
      <c r="I212">
        <f>I$26*'orig-data'!G589+scaled!I$27</f>
        <v>-0.92714720712439647</v>
      </c>
      <c r="J212">
        <f>J$26*'orig-data'!H589+scaled!J$27</f>
        <v>0.52136918704263291</v>
      </c>
      <c r="K212">
        <f>K$26*'orig-data'!I589+scaled!K$27</f>
        <v>0.16363323428265986</v>
      </c>
      <c r="L212">
        <f>L$26*'orig-data'!J589+scaled!L$27</f>
        <v>-1.2833778958394959</v>
      </c>
      <c r="M212">
        <f>M$26*'orig-data'!K589+scaled!M$27</f>
        <v>2.1105794120443453</v>
      </c>
      <c r="N212">
        <f>N$26*'orig-data'!L589+scaled!N$27</f>
        <v>-0.49130368444051747</v>
      </c>
    </row>
    <row r="213" spans="2:14" x14ac:dyDescent="0.25">
      <c r="B213" s="2">
        <v>185</v>
      </c>
      <c r="D213" s="15">
        <v>183</v>
      </c>
      <c r="E213">
        <f>E$26*'orig-data'!C590+scaled!E$27</f>
        <v>0.29623168583328852</v>
      </c>
      <c r="F213">
        <f>F$26*'orig-data'!D590+scaled!F$27</f>
        <v>-0.91187376809648413</v>
      </c>
      <c r="G213">
        <f>G$26*'orig-data'!E590+scaled!G$27</f>
        <v>-0.56120381738354497</v>
      </c>
      <c r="H213">
        <f>H$26*'orig-data'!F590+scaled!H$27</f>
        <v>-0.36854980560667494</v>
      </c>
      <c r="I213">
        <f>I$26*'orig-data'!G590+scaled!I$27</f>
        <v>-0.51985721122612327</v>
      </c>
      <c r="J213">
        <f>J$26*'orig-data'!H590+scaled!J$27</f>
        <v>-0.19941770748634191</v>
      </c>
      <c r="K213">
        <f>K$26*'orig-data'!I590+scaled!K$27</f>
        <v>0.16363323428265986</v>
      </c>
      <c r="L213">
        <f>L$26*'orig-data'!J590+scaled!L$27</f>
        <v>0.77919372247397933</v>
      </c>
      <c r="M213">
        <f>M$26*'orig-data'!K590+scaled!M$27</f>
        <v>-0.47380354147934284</v>
      </c>
      <c r="N213">
        <f>N$26*'orig-data'!L590+scaled!N$27</f>
        <v>-0.49130368444051747</v>
      </c>
    </row>
    <row r="214" spans="2:14" x14ac:dyDescent="0.25">
      <c r="B214" s="2">
        <v>186</v>
      </c>
      <c r="D214" s="15">
        <v>184</v>
      </c>
      <c r="E214">
        <f>E$26*'orig-data'!C591+scaled!E$27</f>
        <v>0.42837964977378862</v>
      </c>
      <c r="F214">
        <f>F$26*'orig-data'!D591+scaled!F$27</f>
        <v>-0.91187376809648413</v>
      </c>
      <c r="G214">
        <f>G$26*'orig-data'!E591+scaled!G$27</f>
        <v>-0.95513161473454433</v>
      </c>
      <c r="H214">
        <f>H$26*'orig-data'!F591+scaled!H$27</f>
        <v>-0.69929057075322154</v>
      </c>
      <c r="I214">
        <f>I$26*'orig-data'!G591+scaled!I$27</f>
        <v>-0.88664962230496602</v>
      </c>
      <c r="J214">
        <f>J$26*'orig-data'!H591+scaled!J$27</f>
        <v>0.8096839448542239</v>
      </c>
      <c r="K214">
        <f>K$26*'orig-data'!I591+scaled!K$27</f>
        <v>0.16363323428265986</v>
      </c>
      <c r="L214">
        <f>L$26*'orig-data'!J591+scaled!L$27</f>
        <v>0.77919372247397933</v>
      </c>
      <c r="M214">
        <f>M$26*'orig-data'!K591+scaled!M$27</f>
        <v>-0.47380354147934284</v>
      </c>
      <c r="N214">
        <f>N$26*'orig-data'!L591+scaled!N$27</f>
        <v>-0.49130368444051747</v>
      </c>
    </row>
    <row r="215" spans="2:14" x14ac:dyDescent="0.25">
      <c r="B215" s="2">
        <v>187</v>
      </c>
      <c r="D215" s="15">
        <v>185</v>
      </c>
      <c r="E215">
        <f>E$26*'orig-data'!C592+scaled!E$27</f>
        <v>0.56052761371428916</v>
      </c>
      <c r="F215">
        <f>F$26*'orig-data'!D592+scaled!F$27</f>
        <v>-0.91187376809648413</v>
      </c>
      <c r="G215">
        <f>G$26*'orig-data'!E592+scaled!G$27</f>
        <v>-0.92699391492375871</v>
      </c>
      <c r="H215">
        <f>H$26*'orig-data'!F592+scaled!H$27</f>
        <v>-0.59752418147736108</v>
      </c>
      <c r="I215">
        <f>I$26*'orig-data'!G592+scaled!I$27</f>
        <v>-0.94797453646010377</v>
      </c>
      <c r="J215">
        <f>J$26*'orig-data'!H592+scaled!J$27</f>
        <v>-5.5260328580546414E-2</v>
      </c>
      <c r="K215">
        <f>K$26*'orig-data'!I592+scaled!K$27</f>
        <v>0.16363323428265986</v>
      </c>
      <c r="L215">
        <f>L$26*'orig-data'!J592+scaled!L$27</f>
        <v>-1.2833778958394959</v>
      </c>
      <c r="M215">
        <f>M$26*'orig-data'!K592+scaled!M$27</f>
        <v>2.1105794120443453</v>
      </c>
      <c r="N215">
        <f>N$26*'orig-data'!L592+scaled!N$27</f>
        <v>-0.49130368444051747</v>
      </c>
    </row>
    <row r="216" spans="2:14" x14ac:dyDescent="0.25">
      <c r="B216" s="2">
        <v>188</v>
      </c>
      <c r="D216" s="15">
        <v>186</v>
      </c>
      <c r="E216">
        <f>E$26*'orig-data'!C593+scaled!E$27</f>
        <v>-0.6948780437204638</v>
      </c>
      <c r="F216">
        <f>F$26*'orig-data'!D593+scaled!F$27</f>
        <v>1.4039961191326813</v>
      </c>
      <c r="G216">
        <f>G$26*'orig-data'!E593+scaled!G$27</f>
        <v>0.98636967220966687</v>
      </c>
      <c r="H216">
        <f>H$26*'orig-data'!F593+scaled!H$27</f>
        <v>0.85264686570365011</v>
      </c>
      <c r="I216">
        <f>I$26*'orig-data'!G593+scaled!I$27</f>
        <v>1.3812151275831455</v>
      </c>
      <c r="J216">
        <f>J$26*'orig-data'!H593+scaled!J$27</f>
        <v>-0.88416525728886786</v>
      </c>
      <c r="K216">
        <f>K$26*'orig-data'!I593+scaled!K$27</f>
        <v>0.16363323428265986</v>
      </c>
      <c r="L216">
        <f>L$26*'orig-data'!J593+scaled!L$27</f>
        <v>0.77919372247397933</v>
      </c>
      <c r="M216">
        <f>M$26*'orig-data'!K593+scaled!M$27</f>
        <v>-0.47380354147934284</v>
      </c>
      <c r="N216">
        <f>N$26*'orig-data'!L593+scaled!N$27</f>
        <v>-0.49130368444051747</v>
      </c>
    </row>
    <row r="217" spans="2:14" x14ac:dyDescent="0.25">
      <c r="B217" s="2">
        <v>189</v>
      </c>
      <c r="D217" s="15">
        <v>187</v>
      </c>
      <c r="E217">
        <f>E$26*'orig-data'!C594+scaled!E$27</f>
        <v>-0.89309998963121418</v>
      </c>
      <c r="F217">
        <f>F$26*'orig-data'!D594+scaled!F$27</f>
        <v>1.4039961191326813</v>
      </c>
      <c r="G217">
        <f>G$26*'orig-data'!E594+scaled!G$27</f>
        <v>1.1082997047230716</v>
      </c>
      <c r="H217">
        <f>H$26*'orig-data'!F594+scaled!H$27</f>
        <v>1.107062838893301</v>
      </c>
      <c r="I217">
        <f>I$26*'orig-data'!G594+scaled!I$27</f>
        <v>1.3522882812835522</v>
      </c>
      <c r="J217">
        <f>J$26*'orig-data'!H594+scaled!J$27</f>
        <v>-0.88416525728886786</v>
      </c>
      <c r="K217">
        <f>K$26*'orig-data'!I594+scaled!K$27</f>
        <v>0.16363323428265986</v>
      </c>
      <c r="L217">
        <f>L$26*'orig-data'!J594+scaled!L$27</f>
        <v>0.77919372247397933</v>
      </c>
      <c r="M217">
        <f>M$26*'orig-data'!K594+scaled!M$27</f>
        <v>-0.47380354147934284</v>
      </c>
      <c r="N217">
        <f>N$26*'orig-data'!L594+scaled!N$27</f>
        <v>-0.49130368444051747</v>
      </c>
    </row>
    <row r="218" spans="2:14" x14ac:dyDescent="0.25">
      <c r="B218" s="2">
        <v>190</v>
      </c>
      <c r="D218" s="15">
        <v>188</v>
      </c>
      <c r="E218">
        <f>E$26*'orig-data'!C595+scaled!E$27</f>
        <v>-0.95917397160146445</v>
      </c>
      <c r="F218">
        <f>F$26*'orig-data'!D595+scaled!F$27</f>
        <v>1.4039961191326813</v>
      </c>
      <c r="G218">
        <f>G$26*'orig-data'!E595+scaled!G$27</f>
        <v>0.97699043893940507</v>
      </c>
      <c r="H218">
        <f>H$26*'orig-data'!F595+scaled!H$27</f>
        <v>0.34381491932434782</v>
      </c>
      <c r="I218">
        <f>I$26*'orig-data'!G595+scaled!I$27</f>
        <v>1.0884754430312618</v>
      </c>
      <c r="J218">
        <f>J$26*'orig-data'!H595+scaled!J$27</f>
        <v>-0.55981115475082888</v>
      </c>
      <c r="K218">
        <f>K$26*'orig-data'!I595+scaled!K$27</f>
        <v>0.16363323428265986</v>
      </c>
      <c r="L218">
        <f>L$26*'orig-data'!J595+scaled!L$27</f>
        <v>0.77919372247397933</v>
      </c>
      <c r="M218">
        <f>M$26*'orig-data'!K595+scaled!M$27</f>
        <v>-0.47380354147934284</v>
      </c>
      <c r="N218">
        <f>N$26*'orig-data'!L595+scaled!N$27</f>
        <v>-0.49130368444051747</v>
      </c>
    </row>
    <row r="219" spans="2:14" x14ac:dyDescent="0.25">
      <c r="B219" s="2">
        <v>191</v>
      </c>
      <c r="D219" s="15">
        <v>189</v>
      </c>
      <c r="E219">
        <f>E$26*'orig-data'!C596+scaled!E$27</f>
        <v>-1.0913219355419645</v>
      </c>
      <c r="F219">
        <f>F$26*'orig-data'!D596+scaled!F$27</f>
        <v>1.4039961191326813</v>
      </c>
      <c r="G219">
        <f>G$26*'orig-data'!E596+scaled!G$27</f>
        <v>1.4178144026417137</v>
      </c>
      <c r="H219">
        <f>H$26*'orig-data'!F596+scaled!H$27</f>
        <v>1.157946033531231</v>
      </c>
      <c r="I219">
        <f>I$26*'orig-data'!G596+scaled!I$27</f>
        <v>1.3812151275831455</v>
      </c>
      <c r="J219">
        <f>J$26*'orig-data'!H596+scaled!J$27</f>
        <v>-0.9562439467417656</v>
      </c>
      <c r="K219">
        <f>K$26*'orig-data'!I596+scaled!K$27</f>
        <v>0.16363323428265986</v>
      </c>
      <c r="L219">
        <f>L$26*'orig-data'!J596+scaled!L$27</f>
        <v>0.77919372247397933</v>
      </c>
      <c r="M219">
        <f>M$26*'orig-data'!K596+scaled!M$27</f>
        <v>-0.47380354147934284</v>
      </c>
      <c r="N219">
        <f>N$26*'orig-data'!L596+scaled!N$27</f>
        <v>-0.49130368444051747</v>
      </c>
    </row>
    <row r="220" spans="2:14" x14ac:dyDescent="0.25">
      <c r="B220" s="2">
        <v>192</v>
      </c>
      <c r="D220" s="15">
        <v>190</v>
      </c>
      <c r="E220">
        <f>E$26*'orig-data'!C597+scaled!E$27</f>
        <v>-0.10021220598821223</v>
      </c>
      <c r="F220">
        <f>F$26*'orig-data'!D597+scaled!F$27</f>
        <v>0.24606117551809836</v>
      </c>
      <c r="G220">
        <f>G$26*'orig-data'!E597+scaled!G$27</f>
        <v>0.23603101058871578</v>
      </c>
      <c r="H220">
        <f>H$26*'orig-data'!F597+scaled!H$27</f>
        <v>-0.16501702705495402</v>
      </c>
      <c r="I220">
        <f>I$26*'orig-data'!G597+scaled!I$27</f>
        <v>0.24496860493512207</v>
      </c>
      <c r="J220">
        <f>J$26*'orig-data'!H597+scaled!J$27</f>
        <v>-1.922098385409754E-2</v>
      </c>
      <c r="K220">
        <f>K$26*'orig-data'!I597+scaled!K$27</f>
        <v>0.16363323428265986</v>
      </c>
      <c r="L220">
        <f>L$26*'orig-data'!J597+scaled!L$27</f>
        <v>0.77919372247397933</v>
      </c>
      <c r="M220">
        <f>M$26*'orig-data'!K597+scaled!M$27</f>
        <v>-0.47380354147934284</v>
      </c>
      <c r="N220">
        <f>N$26*'orig-data'!L597+scaled!N$27</f>
        <v>-0.49130368444051747</v>
      </c>
    </row>
    <row r="221" spans="2:14" x14ac:dyDescent="0.25">
      <c r="B221" s="2">
        <v>193</v>
      </c>
      <c r="D221" s="15">
        <v>191</v>
      </c>
      <c r="E221">
        <f>E$26*'orig-data'!C598+scaled!E$27</f>
        <v>-0.10021220598821223</v>
      </c>
      <c r="F221">
        <f>F$26*'orig-data'!D598+scaled!F$27</f>
        <v>0.24606117551809836</v>
      </c>
      <c r="G221">
        <f>G$26*'orig-data'!E598+scaled!G$27</f>
        <v>0.470511842345263</v>
      </c>
      <c r="H221">
        <f>H$26*'orig-data'!F598+scaled!H$27</f>
        <v>-3.7809040460128784E-2</v>
      </c>
      <c r="I221">
        <f>I$26*'orig-data'!G598+scaled!I$27</f>
        <v>0.38381746717317</v>
      </c>
      <c r="J221">
        <f>J$26*'orig-data'!H598+scaled!J$27</f>
        <v>-0.34357508639213652</v>
      </c>
      <c r="K221">
        <f>K$26*'orig-data'!I598+scaled!K$27</f>
        <v>0.16363323428265986</v>
      </c>
      <c r="L221">
        <f>L$26*'orig-data'!J598+scaled!L$27</f>
        <v>0.77919372247397933</v>
      </c>
      <c r="M221">
        <f>M$26*'orig-data'!K598+scaled!M$27</f>
        <v>-0.47380354147934284</v>
      </c>
      <c r="N221">
        <f>N$26*'orig-data'!L598+scaled!N$27</f>
        <v>-0.49130368444051747</v>
      </c>
    </row>
    <row r="222" spans="2:14" x14ac:dyDescent="0.25">
      <c r="B222" s="2">
        <v>194</v>
      </c>
      <c r="D222" s="15">
        <v>192</v>
      </c>
      <c r="E222">
        <f>E$26*'orig-data'!C599+scaled!E$27</f>
        <v>0.16408372189278797</v>
      </c>
      <c r="F222">
        <f>F$26*'orig-data'!D599+scaled!F$27</f>
        <v>0.24606117551809836</v>
      </c>
      <c r="G222">
        <f>G$26*'orig-data'!E599+scaled!G$27</f>
        <v>1.5501788321683474E-3</v>
      </c>
      <c r="H222">
        <f>H$26*'orig-data'!F599+scaled!H$27</f>
        <v>-0.64840737611529109</v>
      </c>
      <c r="I222">
        <f>I$26*'orig-data'!G599+scaled!I$27</f>
        <v>-1.0744716353282335E-2</v>
      </c>
      <c r="J222">
        <f>J$26*'orig-data'!H599+scaled!J$27</f>
        <v>0.77364460012777592</v>
      </c>
      <c r="K222">
        <f>K$26*'orig-data'!I599+scaled!K$27</f>
        <v>0.16363323428265986</v>
      </c>
      <c r="L222">
        <f>L$26*'orig-data'!J599+scaled!L$27</f>
        <v>0.77919372247397933</v>
      </c>
      <c r="M222">
        <f>M$26*'orig-data'!K599+scaled!M$27</f>
        <v>-0.47380354147934284</v>
      </c>
      <c r="N222">
        <f>N$26*'orig-data'!L599+scaled!N$27</f>
        <v>-0.49130368444051747</v>
      </c>
    </row>
    <row r="223" spans="2:14" x14ac:dyDescent="0.25">
      <c r="B223" s="2">
        <v>195</v>
      </c>
      <c r="D223" s="15">
        <v>193</v>
      </c>
      <c r="E223">
        <f>E$26*'orig-data'!C600+scaled!E$27</f>
        <v>-3.4138224017962404E-2</v>
      </c>
      <c r="F223">
        <f>F$26*'orig-data'!D600+scaled!F$27</f>
        <v>0.24606117551809836</v>
      </c>
      <c r="G223">
        <f>G$26*'orig-data'!E600+scaled!G$27</f>
        <v>0.30168564348054883</v>
      </c>
      <c r="H223">
        <f>H$26*'orig-data'!F600+scaled!H$27</f>
        <v>-0.41943300024460539</v>
      </c>
      <c r="I223">
        <f>I$26*'orig-data'!G600+scaled!I$27</f>
        <v>7.3721674841530138E-2</v>
      </c>
      <c r="J223">
        <f>J$26*'orig-data'!H600+scaled!J$27</f>
        <v>0.77364460012777592</v>
      </c>
      <c r="K223">
        <f>K$26*'orig-data'!I600+scaled!K$27</f>
        <v>0.16363323428265986</v>
      </c>
      <c r="L223">
        <f>L$26*'orig-data'!J600+scaled!L$27</f>
        <v>0.77919372247397933</v>
      </c>
      <c r="M223">
        <f>M$26*'orig-data'!K600+scaled!M$27</f>
        <v>-0.47380354147934284</v>
      </c>
      <c r="N223">
        <f>N$26*'orig-data'!L600+scaled!N$27</f>
        <v>-0.49130368444051747</v>
      </c>
    </row>
    <row r="224" spans="2:14" x14ac:dyDescent="0.25">
      <c r="B224" s="2">
        <v>196</v>
      </c>
      <c r="D224" s="15">
        <v>194</v>
      </c>
      <c r="E224">
        <f>E$26*'orig-data'!C601+scaled!E$27</f>
        <v>0.82482354159528981</v>
      </c>
      <c r="F224">
        <f>F$26*'orig-data'!D601+scaled!F$27</f>
        <v>-0.91187376809648413</v>
      </c>
      <c r="G224">
        <f>G$26*'orig-data'!E601+scaled!G$27</f>
        <v>-1.0770616472479491</v>
      </c>
      <c r="H224">
        <f>H$26*'orig-data'!F601+scaled!H$27</f>
        <v>-1.3862136983652791</v>
      </c>
      <c r="I224">
        <f>I$26*'orig-data'!G601+scaled!I$27</f>
        <v>-1.1412058697413863</v>
      </c>
      <c r="J224">
        <f>J$26*'orig-data'!H601+scaled!J$27</f>
        <v>2.4314544575444188</v>
      </c>
      <c r="K224">
        <f>K$26*'orig-data'!I601+scaled!K$27</f>
        <v>0.16363323428265986</v>
      </c>
      <c r="L224">
        <f>L$26*'orig-data'!J601+scaled!L$27</f>
        <v>0.77919372247397933</v>
      </c>
      <c r="M224">
        <f>M$26*'orig-data'!K601+scaled!M$27</f>
        <v>-0.47380354147934284</v>
      </c>
      <c r="N224">
        <f>N$26*'orig-data'!L601+scaled!N$27</f>
        <v>-0.49130368444051747</v>
      </c>
    </row>
    <row r="225" spans="2:14" x14ac:dyDescent="0.25">
      <c r="B225" s="2">
        <v>197</v>
      </c>
      <c r="D225" s="15">
        <v>195</v>
      </c>
      <c r="E225">
        <f>E$26*'orig-data'!C602+scaled!E$27</f>
        <v>0.23015770386303824</v>
      </c>
      <c r="F225">
        <f>F$26*'orig-data'!D602+scaled!F$27</f>
        <v>-0.91187376809648413</v>
      </c>
      <c r="G225">
        <f>G$26*'orig-data'!E602+scaled!G$27</f>
        <v>-0.95513161473454433</v>
      </c>
      <c r="H225">
        <f>H$26*'orig-data'!F602+scaled!H$27</f>
        <v>-1.1826809198135584</v>
      </c>
      <c r="I225">
        <f>I$26*'orig-data'!G602+scaled!I$27</f>
        <v>-0.99194334283548535</v>
      </c>
      <c r="J225">
        <f>J$26*'orig-data'!H602+scaled!J$27</f>
        <v>2.3954151128179699</v>
      </c>
      <c r="K225">
        <f>K$26*'orig-data'!I602+scaled!K$27</f>
        <v>0.16363323428265986</v>
      </c>
      <c r="L225">
        <f>L$26*'orig-data'!J602+scaled!L$27</f>
        <v>0.77919372247397933</v>
      </c>
      <c r="M225">
        <f>M$26*'orig-data'!K602+scaled!M$27</f>
        <v>-0.47380354147934284</v>
      </c>
      <c r="N225">
        <f>N$26*'orig-data'!L602+scaled!N$27</f>
        <v>-0.49130368444051747</v>
      </c>
    </row>
    <row r="226" spans="2:14" x14ac:dyDescent="0.25">
      <c r="B226" s="2">
        <v>198</v>
      </c>
      <c r="D226" s="15">
        <v>196</v>
      </c>
      <c r="E226">
        <f>E$26*'orig-data'!C603+scaled!E$27</f>
        <v>0.82482354159528981</v>
      </c>
      <c r="F226">
        <f>F$26*'orig-data'!D603+scaled!F$27</f>
        <v>-0.91187376809648413</v>
      </c>
      <c r="G226">
        <f>G$26*'orig-data'!E603+scaled!G$27</f>
        <v>-1.0301654808966396</v>
      </c>
      <c r="H226">
        <f>H$26*'orig-data'!F603+scaled!H$27</f>
        <v>-0.92826494662390724</v>
      </c>
      <c r="I226">
        <f>I$26*'orig-data'!G603+scaled!I$27</f>
        <v>-1.254599107235792</v>
      </c>
      <c r="J226">
        <f>J$26*'orig-data'!H603+scaled!J$27</f>
        <v>-0.45169312057148314</v>
      </c>
      <c r="K226">
        <f>K$26*'orig-data'!I603+scaled!K$27</f>
        <v>0.16363323428265986</v>
      </c>
      <c r="L226">
        <f>L$26*'orig-data'!J603+scaled!L$27</f>
        <v>-1.2833778958394959</v>
      </c>
      <c r="M226">
        <f>M$26*'orig-data'!K603+scaled!M$27</f>
        <v>2.1105794120443453</v>
      </c>
      <c r="N226">
        <f>N$26*'orig-data'!L603+scaled!N$27</f>
        <v>-0.49130368444051747</v>
      </c>
    </row>
    <row r="227" spans="2:14" x14ac:dyDescent="0.25">
      <c r="B227" s="2">
        <v>199</v>
      </c>
      <c r="D227" s="15">
        <v>197</v>
      </c>
      <c r="E227">
        <f>E$26*'orig-data'!C604+scaled!E$27</f>
        <v>1.3534153973572911</v>
      </c>
      <c r="F227">
        <f>F$26*'orig-data'!D604+scaled!F$27</f>
        <v>-0.91187376809648413</v>
      </c>
      <c r="G227">
        <f>G$26*'orig-data'!E604+scaled!G$27</f>
        <v>-1.0207862476263776</v>
      </c>
      <c r="H227">
        <f>H$26*'orig-data'!F604+scaled!H$27</f>
        <v>-1.3607721010463141</v>
      </c>
      <c r="I227">
        <f>I$26*'orig-data'!G604+scaled!I$27</f>
        <v>-1.4189035942174817</v>
      </c>
      <c r="J227">
        <f>J$26*'orig-data'!H604+scaled!J$27</f>
        <v>0.70156591067487728</v>
      </c>
      <c r="K227">
        <f>K$26*'orig-data'!I604+scaled!K$27</f>
        <v>0.16363323428265986</v>
      </c>
      <c r="L227">
        <f>L$26*'orig-data'!J604+scaled!L$27</f>
        <v>-1.2833778958394959</v>
      </c>
      <c r="M227">
        <f>M$26*'orig-data'!K604+scaled!M$27</f>
        <v>-0.47380354147934284</v>
      </c>
      <c r="N227">
        <f>N$26*'orig-data'!L604+scaled!N$27</f>
        <v>2.0354009783964293</v>
      </c>
    </row>
    <row r="228" spans="2:14" x14ac:dyDescent="0.25">
      <c r="B228" s="2">
        <v>200</v>
      </c>
      <c r="D228" s="15">
        <v>198</v>
      </c>
      <c r="E228">
        <f>E$26*'orig-data'!C605+scaled!E$27</f>
        <v>-0.36450813386921288</v>
      </c>
      <c r="F228">
        <f>F$26*'orig-data'!D605+scaled!F$27</f>
        <v>0.24606117551809836</v>
      </c>
      <c r="G228">
        <f>G$26*'orig-data'!E605+scaled!G$27</f>
        <v>0.23603101058871578</v>
      </c>
      <c r="H228">
        <f>H$26*'orig-data'!F605+scaled!H$27</f>
        <v>-0.16501702705495402</v>
      </c>
      <c r="I228">
        <f>I$26*'orig-data'!G605+scaled!I$27</f>
        <v>0.72862547506432174</v>
      </c>
      <c r="J228">
        <f>J$26*'orig-data'!H605+scaled!J$27</f>
        <v>0.8096839448542239</v>
      </c>
      <c r="K228">
        <f>K$26*'orig-data'!I605+scaled!K$27</f>
        <v>0.16363323428265986</v>
      </c>
      <c r="L228">
        <f>L$26*'orig-data'!J605+scaled!L$27</f>
        <v>0.77919372247397933</v>
      </c>
      <c r="M228">
        <f>M$26*'orig-data'!K605+scaled!M$27</f>
        <v>-0.47380354147934284</v>
      </c>
      <c r="N228">
        <f>N$26*'orig-data'!L605+scaled!N$27</f>
        <v>-0.49130368444051747</v>
      </c>
    </row>
    <row r="229" spans="2:14" x14ac:dyDescent="0.25">
      <c r="B229" s="2">
        <v>201</v>
      </c>
      <c r="D229" s="15">
        <v>199</v>
      </c>
      <c r="E229">
        <f>E$26*'orig-data'!C606+scaled!E$27</f>
        <v>-0.62880406175021353</v>
      </c>
      <c r="F229">
        <f>F$26*'orig-data'!D606+scaled!F$27</f>
        <v>0.24606117551809836</v>
      </c>
      <c r="G229">
        <f>G$26*'orig-data'!E606+scaled!G$27</f>
        <v>0.470511842345263</v>
      </c>
      <c r="H229">
        <f>H$26*'orig-data'!F606+scaled!H$27</f>
        <v>-0.72473216807218654</v>
      </c>
      <c r="I229">
        <f>I$26*'orig-data'!G606+scaled!I$27</f>
        <v>0.63953078846157441</v>
      </c>
      <c r="J229">
        <f>J$26*'orig-data'!H606+scaled!J$27</f>
        <v>1.9989823208270332</v>
      </c>
      <c r="K229">
        <f>K$26*'orig-data'!I606+scaled!K$27</f>
        <v>0.16363323428265986</v>
      </c>
      <c r="L229">
        <f>L$26*'orig-data'!J606+scaled!L$27</f>
        <v>0.77919372247397933</v>
      </c>
      <c r="M229">
        <f>M$26*'orig-data'!K606+scaled!M$27</f>
        <v>-0.47380354147934284</v>
      </c>
      <c r="N229">
        <f>N$26*'orig-data'!L606+scaled!N$27</f>
        <v>-0.49130368444051747</v>
      </c>
    </row>
    <row r="230" spans="2:14" x14ac:dyDescent="0.25">
      <c r="B230" s="2">
        <v>202</v>
      </c>
      <c r="D230" s="15">
        <v>200</v>
      </c>
      <c r="E230">
        <f>E$26*'orig-data'!C607+scaled!E$27</f>
        <v>-0.56273007977996325</v>
      </c>
      <c r="F230">
        <f>F$26*'orig-data'!D607+scaled!F$27</f>
        <v>0.24606117551809836</v>
      </c>
      <c r="G230">
        <f>G$26*'orig-data'!E607+scaled!G$27</f>
        <v>0.470511842345263</v>
      </c>
      <c r="H230">
        <f>H$26*'orig-data'!F607+scaled!H$27</f>
        <v>8.9398946134696899E-2</v>
      </c>
      <c r="I230">
        <f>I$26*'orig-data'!G607+scaled!I$27</f>
        <v>0.72168303195241856</v>
      </c>
      <c r="J230">
        <f>J$26*'orig-data'!H607+scaled!J$27</f>
        <v>0.26909377395749168</v>
      </c>
      <c r="K230">
        <f>K$26*'orig-data'!I607+scaled!K$27</f>
        <v>0.16363323428265986</v>
      </c>
      <c r="L230">
        <f>L$26*'orig-data'!J607+scaled!L$27</f>
        <v>0.77919372247397933</v>
      </c>
      <c r="M230">
        <f>M$26*'orig-data'!K607+scaled!M$27</f>
        <v>-0.47380354147934284</v>
      </c>
      <c r="N230">
        <f>N$26*'orig-data'!L607+scaled!N$27</f>
        <v>-0.49130368444051747</v>
      </c>
    </row>
    <row r="231" spans="2:14" x14ac:dyDescent="0.25">
      <c r="B231" s="2">
        <v>203</v>
      </c>
      <c r="D231" s="15">
        <v>201</v>
      </c>
      <c r="E231">
        <f>E$26*'orig-data'!C608+scaled!E$27</f>
        <v>-0.6948780437204638</v>
      </c>
      <c r="F231">
        <f>F$26*'orig-data'!D608+scaled!F$27</f>
        <v>0.24606117551809836</v>
      </c>
      <c r="G231">
        <f>G$26*'orig-data'!E608+scaled!G$27</f>
        <v>0.54554570850735784</v>
      </c>
      <c r="H231">
        <f>H$26*'orig-data'!F608+scaled!H$27</f>
        <v>-0.29222501364977971</v>
      </c>
      <c r="I231">
        <f>I$26*'orig-data'!G608+scaled!I$27</f>
        <v>0.19868565085577305</v>
      </c>
      <c r="J231">
        <f>J$26*'orig-data'!H608+scaled!J$27</f>
        <v>0.84572328958067278</v>
      </c>
      <c r="K231">
        <f>K$26*'orig-data'!I608+scaled!K$27</f>
        <v>0.16363323428265986</v>
      </c>
      <c r="L231">
        <f>L$26*'orig-data'!J608+scaled!L$27</f>
        <v>0.77919372247397933</v>
      </c>
      <c r="M231">
        <f>M$26*'orig-data'!K608+scaled!M$27</f>
        <v>-0.47380354147934284</v>
      </c>
      <c r="N231">
        <f>N$26*'orig-data'!L608+scaled!N$27</f>
        <v>-0.49130368444051747</v>
      </c>
    </row>
    <row r="232" spans="2:14" x14ac:dyDescent="0.25">
      <c r="B232" s="2">
        <v>204</v>
      </c>
      <c r="D232" s="15">
        <v>202</v>
      </c>
      <c r="E232">
        <f>E$26*'orig-data'!C609+scaled!E$27</f>
        <v>0.89089752356553964</v>
      </c>
      <c r="F232">
        <f>F$26*'orig-data'!D609+scaled!F$27</f>
        <v>-0.91187376809648413</v>
      </c>
      <c r="G232">
        <f>G$26*'orig-data'!E609+scaled!G$27</f>
        <v>-0.96451084800480624</v>
      </c>
      <c r="H232">
        <f>H$26*'orig-data'!F609+scaled!H$27</f>
        <v>-0.90282334930494224</v>
      </c>
      <c r="I232">
        <f>I$26*'orig-data'!G609+scaled!I$27</f>
        <v>-1.3841913786579698</v>
      </c>
      <c r="J232">
        <f>J$26*'orig-data'!H609+scaled!J$27</f>
        <v>-1.1724800151004588</v>
      </c>
      <c r="K232">
        <f>K$26*'orig-data'!I609+scaled!K$27</f>
        <v>0.16363323428265986</v>
      </c>
      <c r="L232">
        <f>L$26*'orig-data'!J609+scaled!L$27</f>
        <v>-1.2833778958394959</v>
      </c>
      <c r="M232">
        <f>M$26*'orig-data'!K609+scaled!M$27</f>
        <v>2.1105794120443453</v>
      </c>
      <c r="N232">
        <f>N$26*'orig-data'!L609+scaled!N$27</f>
        <v>-0.49130368444051747</v>
      </c>
    </row>
    <row r="233" spans="2:14" x14ac:dyDescent="0.25">
      <c r="B233" s="2">
        <v>205</v>
      </c>
      <c r="D233" s="15">
        <v>203</v>
      </c>
      <c r="E233">
        <f>E$26*'orig-data'!C610+scaled!E$27</f>
        <v>1.2212674334167906</v>
      </c>
      <c r="F233">
        <f>F$26*'orig-data'!D610+scaled!F$27</f>
        <v>-0.91187376809648413</v>
      </c>
      <c r="G233">
        <f>G$26*'orig-data'!E610+scaled!G$27</f>
        <v>-1.0770616472479491</v>
      </c>
      <c r="H233">
        <f>H$26*'orig-data'!F610+scaled!H$27</f>
        <v>-0.92826494662390724</v>
      </c>
      <c r="I233">
        <f>I$26*'orig-data'!G610+scaled!I$27</f>
        <v>-1.1932741930806543</v>
      </c>
      <c r="J233">
        <f>J$26*'orig-data'!H610+scaled!J$27</f>
        <v>0.55740853176908267</v>
      </c>
      <c r="K233">
        <f>K$26*'orig-data'!I610+scaled!K$27</f>
        <v>0.16363323428265986</v>
      </c>
      <c r="L233">
        <f>L$26*'orig-data'!J610+scaled!L$27</f>
        <v>-1.2833778958394959</v>
      </c>
      <c r="M233">
        <f>M$26*'orig-data'!K610+scaled!M$27</f>
        <v>-0.47380354147934284</v>
      </c>
      <c r="N233">
        <f>N$26*'orig-data'!L610+scaled!N$27</f>
        <v>2.0354009783964293</v>
      </c>
    </row>
    <row r="234" spans="2:14" x14ac:dyDescent="0.25">
      <c r="B234" s="2">
        <v>206</v>
      </c>
      <c r="D234" s="15">
        <v>204</v>
      </c>
      <c r="E234">
        <f>E$26*'orig-data'!C611+scaled!E$27</f>
        <v>0.69267557765478927</v>
      </c>
      <c r="F234">
        <f>F$26*'orig-data'!D611+scaled!F$27</f>
        <v>-0.91187376809648413</v>
      </c>
      <c r="G234">
        <f>G$26*'orig-data'!E611+scaled!G$27</f>
        <v>-0.96451084800480624</v>
      </c>
      <c r="H234">
        <f>H$26*'orig-data'!F611+scaled!H$27</f>
        <v>-0.80105696002908178</v>
      </c>
      <c r="I234">
        <f>I$26*'orig-data'!G611+scaled!I$27</f>
        <v>-1.0023570075033388</v>
      </c>
      <c r="J234">
        <f>J$26*'orig-data'!H611+scaled!J$27</f>
        <v>0.34117246341038943</v>
      </c>
      <c r="K234">
        <f>K$26*'orig-data'!I611+scaled!K$27</f>
        <v>0.16363323428265986</v>
      </c>
      <c r="L234">
        <f>L$26*'orig-data'!J611+scaled!L$27</f>
        <v>-1.2833778958394959</v>
      </c>
      <c r="M234">
        <f>M$26*'orig-data'!K611+scaled!M$27</f>
        <v>-0.47380354147934284</v>
      </c>
      <c r="N234">
        <f>N$26*'orig-data'!L611+scaled!N$27</f>
        <v>2.0354009783964293</v>
      </c>
    </row>
    <row r="235" spans="2:14" x14ac:dyDescent="0.25">
      <c r="B235" s="2">
        <v>207</v>
      </c>
      <c r="D235" s="15">
        <v>205</v>
      </c>
      <c r="E235">
        <f>E$26*'orig-data'!C612+scaled!E$27</f>
        <v>0.49445363174403889</v>
      </c>
      <c r="F235">
        <f>F$26*'orig-data'!D612+scaled!F$27</f>
        <v>-0.91187376809648413</v>
      </c>
      <c r="G235">
        <f>G$26*'orig-data'!E612+scaled!G$27</f>
        <v>-0.56120381738354497</v>
      </c>
      <c r="H235">
        <f>H$26*'orig-data'!F612+scaled!H$27</f>
        <v>-0.87738175198597701</v>
      </c>
      <c r="I235">
        <f>I$26*'orig-data'!G612+scaled!I$27</f>
        <v>-0.52795672819000972</v>
      </c>
      <c r="J235">
        <f>J$26*'orig-data'!H612+scaled!J$27</f>
        <v>-0.6679291889301755</v>
      </c>
      <c r="K235">
        <f>K$26*'orig-data'!I612+scaled!K$27</f>
        <v>0.16363323428265986</v>
      </c>
      <c r="L235">
        <f>L$26*'orig-data'!J612+scaled!L$27</f>
        <v>0.77919372247397933</v>
      </c>
      <c r="M235">
        <f>M$26*'orig-data'!K612+scaled!M$27</f>
        <v>-0.47380354147934284</v>
      </c>
      <c r="N235">
        <f>N$26*'orig-data'!L612+scaled!N$27</f>
        <v>-0.49130368444051747</v>
      </c>
    </row>
    <row r="236" spans="2:14" x14ac:dyDescent="0.25">
      <c r="B236" s="2">
        <v>208</v>
      </c>
      <c r="D236" s="15">
        <v>206</v>
      </c>
      <c r="E236">
        <f>E$26*'orig-data'!C613+scaled!E$27</f>
        <v>-0.36450813386921288</v>
      </c>
      <c r="F236">
        <f>F$26*'orig-data'!D613+scaled!F$27</f>
        <v>-0.91187376809648413</v>
      </c>
      <c r="G236">
        <f>G$26*'orig-data'!E613+scaled!G$27</f>
        <v>-0.65499615008616385</v>
      </c>
      <c r="H236">
        <f>H$26*'orig-data'!F613+scaled!H$27</f>
        <v>-0.11413383241702402</v>
      </c>
      <c r="I236">
        <f>I$26*'orig-data'!G613+scaled!I$27</f>
        <v>0.14893147522047245</v>
      </c>
      <c r="J236">
        <f>J$26*'orig-data'!H613+scaled!J$27</f>
        <v>8.8897050325248195E-2</v>
      </c>
      <c r="K236">
        <f>K$26*'orig-data'!I613+scaled!K$27</f>
        <v>0.16363323428265986</v>
      </c>
      <c r="L236">
        <f>L$26*'orig-data'!J613+scaled!L$27</f>
        <v>-1.2833778958394959</v>
      </c>
      <c r="M236">
        <f>M$26*'orig-data'!K613+scaled!M$27</f>
        <v>2.1105794120443453</v>
      </c>
      <c r="N236">
        <f>N$26*'orig-data'!L613+scaled!N$27</f>
        <v>-0.49130368444051747</v>
      </c>
    </row>
    <row r="237" spans="2:14" x14ac:dyDescent="0.25">
      <c r="B237" s="2">
        <v>209</v>
      </c>
      <c r="D237" s="15">
        <v>207</v>
      </c>
      <c r="E237">
        <f>E$26*'orig-data'!C614+scaled!E$27</f>
        <v>-1.2895438814527151</v>
      </c>
      <c r="F237">
        <f>F$26*'orig-data'!D614+scaled!F$27</f>
        <v>1.4039961191326813</v>
      </c>
      <c r="G237">
        <f>G$26*'orig-data'!E614+scaled!G$27</f>
        <v>1.1082997047230716</v>
      </c>
      <c r="H237">
        <f>H$26*'orig-data'!F614+scaled!H$27</f>
        <v>1.107062838893301</v>
      </c>
      <c r="I237">
        <f>I$26*'orig-data'!G614+scaled!I$27</f>
        <v>1.0630198182876192</v>
      </c>
      <c r="J237">
        <f>J$26*'orig-data'!H614+scaled!J$27</f>
        <v>-0.812086567835971</v>
      </c>
      <c r="K237">
        <f>K$26*'orig-data'!I614+scaled!K$27</f>
        <v>0.16363323428265986</v>
      </c>
      <c r="L237">
        <f>L$26*'orig-data'!J614+scaled!L$27</f>
        <v>0.77919372247397933</v>
      </c>
      <c r="M237">
        <f>M$26*'orig-data'!K614+scaled!M$27</f>
        <v>-0.47380354147934284</v>
      </c>
      <c r="N237">
        <f>N$26*'orig-data'!L614+scaled!N$27</f>
        <v>-0.49130368444051747</v>
      </c>
    </row>
    <row r="238" spans="2:14" x14ac:dyDescent="0.25">
      <c r="B238" s="2">
        <v>210</v>
      </c>
      <c r="D238" s="15">
        <v>208</v>
      </c>
      <c r="E238">
        <f>E$26*'orig-data'!C615+scaled!E$27</f>
        <v>-0.49665609780971343</v>
      </c>
      <c r="F238">
        <f>F$26*'orig-data'!D615+scaled!F$27</f>
        <v>-0.91187376809648413</v>
      </c>
      <c r="G238">
        <f>G$26*'orig-data'!E615+scaled!G$27</f>
        <v>-0.74878848278878274</v>
      </c>
      <c r="H238">
        <f>H$26*'orig-data'!F615+scaled!H$27</f>
        <v>-0.4703161948825354</v>
      </c>
      <c r="I238">
        <f>I$26*'orig-data'!G615+scaled!I$27</f>
        <v>0.28778033745852039</v>
      </c>
      <c r="J238">
        <f>J$26*'orig-data'!H615+scaled!J$27</f>
        <v>2.3233364233650713</v>
      </c>
      <c r="K238">
        <f>K$26*'orig-data'!I615+scaled!K$27</f>
        <v>0.16363323428265986</v>
      </c>
      <c r="L238">
        <f>L$26*'orig-data'!J615+scaled!L$27</f>
        <v>-1.2833778958394959</v>
      </c>
      <c r="M238">
        <f>M$26*'orig-data'!K615+scaled!M$27</f>
        <v>2.1105794120443453</v>
      </c>
      <c r="N238">
        <f>N$26*'orig-data'!L615+scaled!N$27</f>
        <v>-0.49130368444051747</v>
      </c>
    </row>
    <row r="239" spans="2:14" x14ac:dyDescent="0.25">
      <c r="B239" s="2">
        <v>211</v>
      </c>
      <c r="D239" s="15">
        <v>209</v>
      </c>
      <c r="E239">
        <f>E$26*'orig-data'!C616+scaled!E$27</f>
        <v>-0.49665609780971343</v>
      </c>
      <c r="F239">
        <f>F$26*'orig-data'!D616+scaled!F$27</f>
        <v>0.24606117551809836</v>
      </c>
      <c r="G239">
        <f>G$26*'orig-data'!E616+scaled!G$27</f>
        <v>-0.41113608505935484</v>
      </c>
      <c r="H239">
        <f>H$26*'orig-data'!F616+scaled!H$27</f>
        <v>3.8515751496766448E-2</v>
      </c>
      <c r="I239">
        <f>I$26*'orig-data'!G616+scaled!I$27</f>
        <v>-0.10562477221594824</v>
      </c>
      <c r="J239">
        <f>J$26*'orig-data'!H616+scaled!J$27</f>
        <v>1.6818360872351334E-2</v>
      </c>
      <c r="K239">
        <f>K$26*'orig-data'!I616+scaled!K$27</f>
        <v>0.16363323428265986</v>
      </c>
      <c r="L239">
        <f>L$26*'orig-data'!J616+scaled!L$27</f>
        <v>-1.2833778958394959</v>
      </c>
      <c r="M239">
        <f>M$26*'orig-data'!K616+scaled!M$27</f>
        <v>-0.47380354147934284</v>
      </c>
      <c r="N239">
        <f>N$26*'orig-data'!L616+scaled!N$27</f>
        <v>2.0354009783964293</v>
      </c>
    </row>
    <row r="240" spans="2:14" x14ac:dyDescent="0.25">
      <c r="B240" s="2">
        <v>212</v>
      </c>
      <c r="D240" s="15">
        <v>210</v>
      </c>
      <c r="E240">
        <f>E$26*'orig-data'!C617+scaled!E$27</f>
        <v>-0.8270260076609639</v>
      </c>
      <c r="F240">
        <f>F$26*'orig-data'!D617+scaled!F$27</f>
        <v>0.24606117551809836</v>
      </c>
      <c r="G240">
        <f>G$26*'orig-data'!E617+scaled!G$27</f>
        <v>-0.29858528581621213</v>
      </c>
      <c r="H240">
        <f>H$26*'orig-data'!F617+scaled!H$27</f>
        <v>0.34381491932434782</v>
      </c>
      <c r="I240">
        <f>I$26*'orig-data'!G617+scaled!I$27</f>
        <v>0.92417095604957167</v>
      </c>
      <c r="J240">
        <f>J$26*'orig-data'!H617+scaled!J$27</f>
        <v>0.44929049758973605</v>
      </c>
      <c r="K240">
        <f>K$26*'orig-data'!I617+scaled!K$27</f>
        <v>0.16363323428265986</v>
      </c>
      <c r="L240">
        <f>L$26*'orig-data'!J617+scaled!L$27</f>
        <v>-1.2833778958394959</v>
      </c>
      <c r="M240">
        <f>M$26*'orig-data'!K617+scaled!M$27</f>
        <v>2.1105794120443453</v>
      </c>
      <c r="N240">
        <f>N$26*'orig-data'!L617+scaled!N$27</f>
        <v>-0.49130368444051747</v>
      </c>
    </row>
    <row r="241" spans="2:14" x14ac:dyDescent="0.25">
      <c r="B241" s="2">
        <v>213</v>
      </c>
      <c r="D241" s="15">
        <v>211</v>
      </c>
      <c r="E241">
        <f>E$26*'orig-data'!C618+scaled!E$27</f>
        <v>-0.8270260076609639</v>
      </c>
      <c r="F241">
        <f>F$26*'orig-data'!D618+scaled!F$27</f>
        <v>1.4039961191326813</v>
      </c>
      <c r="G241">
        <f>G$26*'orig-data'!E618+scaled!G$27</f>
        <v>1.4084351693714519</v>
      </c>
      <c r="H241">
        <f>H$26*'orig-data'!F618+scaled!H$27</f>
        <v>1.8703107584622538</v>
      </c>
      <c r="I241">
        <f>I$26*'orig-data'!G618+scaled!I$27</f>
        <v>1.5721323131604605</v>
      </c>
      <c r="J241">
        <f>J$26*'orig-data'!H618+scaled!J$27</f>
        <v>-1.2085193598269077</v>
      </c>
      <c r="K241">
        <f>K$26*'orig-data'!I618+scaled!K$27</f>
        <v>0.16363323428265986</v>
      </c>
      <c r="L241">
        <f>L$26*'orig-data'!J618+scaled!L$27</f>
        <v>0.77919372247397933</v>
      </c>
      <c r="M241">
        <f>M$26*'orig-data'!K618+scaled!M$27</f>
        <v>-0.47380354147934284</v>
      </c>
      <c r="N241">
        <f>N$26*'orig-data'!L618+scaled!N$27</f>
        <v>-0.49130368444051747</v>
      </c>
    </row>
    <row r="242" spans="2:14" x14ac:dyDescent="0.25">
      <c r="B242" s="2">
        <v>214</v>
      </c>
      <c r="D242" s="15">
        <v>212</v>
      </c>
      <c r="E242">
        <f>E$26*'orig-data'!C619+scaled!E$27</f>
        <v>-1.2895438814527151</v>
      </c>
      <c r="F242">
        <f>F$26*'orig-data'!D619+scaled!F$27</f>
        <v>1.4039961191326813</v>
      </c>
      <c r="G242">
        <f>G$26*'orig-data'!E619+scaled!G$27</f>
        <v>1.4084351693714519</v>
      </c>
      <c r="H242">
        <f>H$26*'orig-data'!F619+scaled!H$27</f>
        <v>0.97985485229847535</v>
      </c>
      <c r="I242">
        <f>I$26*'orig-data'!G619+scaled!I$27</f>
        <v>1.1960833112657485</v>
      </c>
      <c r="J242">
        <f>J$26*'orig-data'!H619+scaled!J$27</f>
        <v>-1.2445587045533557</v>
      </c>
      <c r="K242">
        <f>K$26*'orig-data'!I619+scaled!K$27</f>
        <v>0.16363323428265986</v>
      </c>
      <c r="L242">
        <f>L$26*'orig-data'!J619+scaled!L$27</f>
        <v>0.77919372247397933</v>
      </c>
      <c r="M242">
        <f>M$26*'orig-data'!K619+scaled!M$27</f>
        <v>-0.47380354147934284</v>
      </c>
      <c r="N242">
        <f>N$26*'orig-data'!L619+scaled!N$27</f>
        <v>-0.49130368444051747</v>
      </c>
    </row>
    <row r="243" spans="2:14" x14ac:dyDescent="0.25">
      <c r="B243" s="2">
        <v>215</v>
      </c>
      <c r="D243" s="15">
        <v>213</v>
      </c>
      <c r="E243">
        <f>E$26*'orig-data'!C620+scaled!E$27</f>
        <v>-1.2895438814527151</v>
      </c>
      <c r="F243">
        <f>F$26*'orig-data'!D620+scaled!F$27</f>
        <v>1.4039961191326813</v>
      </c>
      <c r="G243">
        <f>G$26*'orig-data'!E620+scaled!G$27</f>
        <v>0.95823197239888103</v>
      </c>
      <c r="H243">
        <f>H$26*'orig-data'!F620+scaled!H$27</f>
        <v>0.59823089251399875</v>
      </c>
      <c r="I243">
        <f>I$26*'orig-data'!G620+scaled!I$27</f>
        <v>0.98202464864875827</v>
      </c>
      <c r="J243">
        <f>J$26*'orig-data'!H620+scaled!J$27</f>
        <v>-0.16337836275989304</v>
      </c>
      <c r="K243">
        <f>K$26*'orig-data'!I620+scaled!K$27</f>
        <v>0.16363323428265986</v>
      </c>
      <c r="L243">
        <f>L$26*'orig-data'!J620+scaled!L$27</f>
        <v>0.77919372247397933</v>
      </c>
      <c r="M243">
        <f>M$26*'orig-data'!K620+scaled!M$27</f>
        <v>-0.47380354147934284</v>
      </c>
      <c r="N243">
        <f>N$26*'orig-data'!L620+scaled!N$27</f>
        <v>-0.49130368444051747</v>
      </c>
    </row>
    <row r="244" spans="2:14" x14ac:dyDescent="0.25">
      <c r="B244" s="2">
        <v>216</v>
      </c>
      <c r="D244" s="15">
        <v>214</v>
      </c>
      <c r="E244">
        <f>E$26*'orig-data'!C621+scaled!E$27</f>
        <v>-1.2895438814527151</v>
      </c>
      <c r="F244">
        <f>F$26*'orig-data'!D621+scaled!F$27</f>
        <v>1.4039961191326813</v>
      </c>
      <c r="G244">
        <f>G$26*'orig-data'!E621+scaled!G$27</f>
        <v>1.1082997047230716</v>
      </c>
      <c r="H244">
        <f>H$26*'orig-data'!F621+scaled!H$27</f>
        <v>1.107062838893301</v>
      </c>
      <c r="I244">
        <f>I$26*'orig-data'!G621+scaled!I$27</f>
        <v>0.84896115567062891</v>
      </c>
      <c r="J244">
        <f>J$26*'orig-data'!H621+scaled!J$27</f>
        <v>-0.52377181002438089</v>
      </c>
      <c r="K244">
        <f>K$26*'orig-data'!I621+scaled!K$27</f>
        <v>0.16363323428265986</v>
      </c>
      <c r="L244">
        <f>L$26*'orig-data'!J621+scaled!L$27</f>
        <v>0.77919372247397933</v>
      </c>
      <c r="M244">
        <f>M$26*'orig-data'!K621+scaled!M$27</f>
        <v>-0.47380354147934284</v>
      </c>
      <c r="N244">
        <f>N$26*'orig-data'!L621+scaled!N$27</f>
        <v>-0.49130368444051747</v>
      </c>
    </row>
    <row r="245" spans="2:14" x14ac:dyDescent="0.25">
      <c r="B245" s="2">
        <v>217</v>
      </c>
      <c r="D245" s="15">
        <v>215</v>
      </c>
      <c r="E245">
        <f>E$26*'orig-data'!C622+scaled!E$27</f>
        <v>1.1551934514465403</v>
      </c>
      <c r="F245">
        <f>F$26*'orig-data'!D622+scaled!F$27</f>
        <v>-0.91187376809648413</v>
      </c>
      <c r="G245">
        <f>G$26*'orig-data'!E622+scaled!G$27</f>
        <v>-0.95513161473454433</v>
      </c>
      <c r="H245">
        <f>H$26*'orig-data'!F622+scaled!H$27</f>
        <v>-0.97914814126183747</v>
      </c>
      <c r="I245">
        <f>I$26*'orig-data'!G622+scaled!I$27</f>
        <v>-1.1296351312215491</v>
      </c>
      <c r="J245">
        <f>J$26*'orig-data'!H622+scaled!J$27</f>
        <v>1.097998702665814</v>
      </c>
      <c r="K245">
        <f>K$26*'orig-data'!I622+scaled!K$27</f>
        <v>0.46114820570569037</v>
      </c>
      <c r="L245">
        <f>L$26*'orig-data'!J622+scaled!L$27</f>
        <v>-1.2833778958394959</v>
      </c>
      <c r="M245">
        <f>M$26*'orig-data'!K622+scaled!M$27</f>
        <v>-0.47380354147934284</v>
      </c>
      <c r="N245">
        <f>N$26*'orig-data'!L622+scaled!N$27</f>
        <v>2.0354009783964293</v>
      </c>
    </row>
    <row r="246" spans="2:14" x14ac:dyDescent="0.25">
      <c r="B246" s="2">
        <v>218</v>
      </c>
      <c r="D246" s="15">
        <v>216</v>
      </c>
      <c r="E246">
        <f>E$26*'orig-data'!C623+scaled!E$27</f>
        <v>0.95697150553578991</v>
      </c>
      <c r="F246">
        <f>F$26*'orig-data'!D623+scaled!F$27</f>
        <v>-0.91187376809648413</v>
      </c>
      <c r="G246">
        <f>G$26*'orig-data'!E623+scaled!G$27</f>
        <v>-0.83320158222113982</v>
      </c>
      <c r="H246">
        <f>H$26*'orig-data'!F623+scaled!H$27</f>
        <v>-0.67384897343425632</v>
      </c>
      <c r="I246">
        <f>I$26*'orig-data'!G623+scaled!I$27</f>
        <v>-1.0023570075033388</v>
      </c>
      <c r="J246">
        <f>J$26*'orig-data'!H623+scaled!J$27</f>
        <v>-0.2354570522127899</v>
      </c>
      <c r="K246">
        <f>K$26*'orig-data'!I623+scaled!K$27</f>
        <v>0.46114820570569037</v>
      </c>
      <c r="L246">
        <f>L$26*'orig-data'!J623+scaled!L$27</f>
        <v>0.77919372247397933</v>
      </c>
      <c r="M246">
        <f>M$26*'orig-data'!K623+scaled!M$27</f>
        <v>-0.47380354147934284</v>
      </c>
      <c r="N246">
        <f>N$26*'orig-data'!L623+scaled!N$27</f>
        <v>-0.49130368444051747</v>
      </c>
    </row>
    <row r="247" spans="2:14" x14ac:dyDescent="0.25">
      <c r="B247" s="2">
        <v>219</v>
      </c>
      <c r="D247" s="15">
        <v>217</v>
      </c>
      <c r="E247">
        <f>E$26*'orig-data'!C624+scaled!E$27</f>
        <v>1.7498592891787919</v>
      </c>
      <c r="F247">
        <f>F$26*'orig-data'!D624+scaled!F$27</f>
        <v>-0.91187376809648413</v>
      </c>
      <c r="G247">
        <f>G$26*'orig-data'!E624+scaled!G$27</f>
        <v>-1.1333370468695203</v>
      </c>
      <c r="H247">
        <f>H$26*'orig-data'!F624+scaled!H$27</f>
        <v>-1.2335641144514886</v>
      </c>
      <c r="I247">
        <f>I$26*'orig-data'!G624+scaled!I$27</f>
        <v>-1.3841913786579698</v>
      </c>
      <c r="J247">
        <f>J$26*'orig-data'!H624+scaled!J$27</f>
        <v>1.1340380473922629</v>
      </c>
      <c r="K247">
        <f>K$26*'orig-data'!I624+scaled!K$27</f>
        <v>0.46114820570569037</v>
      </c>
      <c r="L247">
        <f>L$26*'orig-data'!J624+scaled!L$27</f>
        <v>-1.2833778958394959</v>
      </c>
      <c r="M247">
        <f>M$26*'orig-data'!K624+scaled!M$27</f>
        <v>2.1105794120443453</v>
      </c>
      <c r="N247">
        <f>N$26*'orig-data'!L624+scaled!N$27</f>
        <v>-0.49130368444051747</v>
      </c>
    </row>
    <row r="248" spans="2:14" x14ac:dyDescent="0.25">
      <c r="B248" s="2">
        <v>220</v>
      </c>
      <c r="D248" s="15">
        <v>218</v>
      </c>
      <c r="E248">
        <f>E$26*'orig-data'!C625+scaled!E$27</f>
        <v>0.36230566780353879</v>
      </c>
      <c r="F248">
        <f>F$26*'orig-data'!D625+scaled!F$27</f>
        <v>-0.91187376809648413</v>
      </c>
      <c r="G248">
        <f>G$26*'orig-data'!E625+scaled!G$27</f>
        <v>-0.73003001624825892</v>
      </c>
      <c r="H248">
        <f>H$26*'orig-data'!F625+scaled!H$27</f>
        <v>-0.26678341633081448</v>
      </c>
      <c r="I248">
        <f>I$26*'orig-data'!G625+scaled!I$27</f>
        <v>-0.83458129896569799</v>
      </c>
      <c r="J248">
        <f>J$26*'orig-data'!H625+scaled!J$27</f>
        <v>1.6818360872351334E-2</v>
      </c>
      <c r="K248">
        <f>K$26*'orig-data'!I625+scaled!K$27</f>
        <v>0.46114820570569037</v>
      </c>
      <c r="L248">
        <f>L$26*'orig-data'!J625+scaled!L$27</f>
        <v>0.77919372247397933</v>
      </c>
      <c r="M248">
        <f>M$26*'orig-data'!K625+scaled!M$27</f>
        <v>-0.47380354147934284</v>
      </c>
      <c r="N248">
        <f>N$26*'orig-data'!L625+scaled!N$27</f>
        <v>-0.49130368444051747</v>
      </c>
    </row>
    <row r="249" spans="2:14" x14ac:dyDescent="0.25">
      <c r="B249" s="2">
        <v>221</v>
      </c>
      <c r="D249" s="15">
        <v>219</v>
      </c>
      <c r="E249">
        <f>E$26*'orig-data'!C626+scaled!E$27</f>
        <v>1.4194893793275414</v>
      </c>
      <c r="F249">
        <f>F$26*'orig-data'!D626+scaled!F$27</f>
        <v>-0.91187376809648413</v>
      </c>
      <c r="G249">
        <f>G$26*'orig-data'!E626+scaled!G$27</f>
        <v>-1.0770616472479491</v>
      </c>
      <c r="H249">
        <f>H$26*'orig-data'!F626+scaled!H$27</f>
        <v>-0.92826494662390724</v>
      </c>
      <c r="I249">
        <f>I$26*'orig-data'!G626+scaled!I$27</f>
        <v>-1.2453425164199223</v>
      </c>
      <c r="J249">
        <f>J$26*'orig-data'!H626+scaled!J$27</f>
        <v>0.48532984231618492</v>
      </c>
      <c r="K249">
        <f>K$26*'orig-data'!I626+scaled!K$27</f>
        <v>0.46114820570569037</v>
      </c>
      <c r="L249">
        <f>L$26*'orig-data'!J626+scaled!L$27</f>
        <v>-1.2833778958394959</v>
      </c>
      <c r="M249">
        <f>M$26*'orig-data'!K626+scaled!M$27</f>
        <v>-0.47380354147934284</v>
      </c>
      <c r="N249">
        <f>N$26*'orig-data'!L626+scaled!N$27</f>
        <v>2.0354009783964293</v>
      </c>
    </row>
    <row r="250" spans="2:14" x14ac:dyDescent="0.25">
      <c r="B250" s="2">
        <v>222</v>
      </c>
      <c r="D250" s="15">
        <v>220</v>
      </c>
      <c r="E250">
        <f>E$26*'orig-data'!C627+scaled!E$27</f>
        <v>-0.6948780437204638</v>
      </c>
      <c r="F250">
        <f>F$26*'orig-data'!D627+scaled!F$27</f>
        <v>1.4039961191326813</v>
      </c>
      <c r="G250">
        <f>G$26*'orig-data'!E627+scaled!G$27</f>
        <v>0.98636967220966687</v>
      </c>
      <c r="H250">
        <f>H$26*'orig-data'!F627+scaled!H$27</f>
        <v>0.97985485229847535</v>
      </c>
      <c r="I250">
        <f>I$26*'orig-data'!G627+scaled!I$27</f>
        <v>0.99359538716859541</v>
      </c>
      <c r="J250">
        <f>J$26*'orig-data'!H627+scaled!J$27</f>
        <v>-1.0643619809211122</v>
      </c>
      <c r="K250">
        <f>K$26*'orig-data'!I627+scaled!K$27</f>
        <v>0.46114820570569037</v>
      </c>
      <c r="L250">
        <f>L$26*'orig-data'!J627+scaled!L$27</f>
        <v>0.77919372247397933</v>
      </c>
      <c r="M250">
        <f>M$26*'orig-data'!K627+scaled!M$27</f>
        <v>-0.47380354147934284</v>
      </c>
      <c r="N250">
        <f>N$26*'orig-data'!L627+scaled!N$27</f>
        <v>-0.49130368444051747</v>
      </c>
    </row>
    <row r="251" spans="2:14" x14ac:dyDescent="0.25">
      <c r="B251" s="2">
        <v>223</v>
      </c>
      <c r="D251" s="15">
        <v>221</v>
      </c>
      <c r="E251">
        <f>E$26*'orig-data'!C628+scaled!E$27</f>
        <v>-0.76095202569071407</v>
      </c>
      <c r="F251">
        <f>F$26*'orig-data'!D628+scaled!F$27</f>
        <v>1.4039961191326813</v>
      </c>
      <c r="G251">
        <f>G$26*'orig-data'!E628+scaled!G$27</f>
        <v>0.56430417504788188</v>
      </c>
      <c r="H251">
        <f>H$26*'orig-data'!F628+scaled!H$27</f>
        <v>8.9398946134696899E-2</v>
      </c>
      <c r="I251">
        <f>I$26*'orig-data'!G628+scaled!I$27</f>
        <v>1.2018686805256666</v>
      </c>
      <c r="J251">
        <f>J$26*'orig-data'!H628+scaled!J$27</f>
        <v>1.2781954262980575</v>
      </c>
      <c r="K251">
        <f>K$26*'orig-data'!I628+scaled!K$27</f>
        <v>0.46114820570569037</v>
      </c>
      <c r="L251">
        <f>L$26*'orig-data'!J628+scaled!L$27</f>
        <v>0.77919372247397933</v>
      </c>
      <c r="M251">
        <f>M$26*'orig-data'!K628+scaled!M$27</f>
        <v>-0.47380354147934284</v>
      </c>
      <c r="N251">
        <f>N$26*'orig-data'!L628+scaled!N$27</f>
        <v>-0.49130368444051747</v>
      </c>
    </row>
    <row r="252" spans="2:14" x14ac:dyDescent="0.25">
      <c r="B252" s="2">
        <v>224</v>
      </c>
      <c r="D252" s="15">
        <v>222</v>
      </c>
      <c r="E252">
        <f>E$26*'orig-data'!C629+scaled!E$27</f>
        <v>-0.95917397160146445</v>
      </c>
      <c r="F252">
        <f>F$26*'orig-data'!D629+scaled!F$27</f>
        <v>1.4039961191326813</v>
      </c>
      <c r="G252">
        <f>G$26*'orig-data'!E629+scaled!G$27</f>
        <v>1.1082997047230716</v>
      </c>
      <c r="H252">
        <f>H$26*'orig-data'!F629+scaled!H$27</f>
        <v>0.97985485229847535</v>
      </c>
      <c r="I252">
        <f>I$26*'orig-data'!G629+scaled!I$27</f>
        <v>1.2944345886843656</v>
      </c>
      <c r="J252">
        <f>J$26*'orig-data'!H629+scaled!J$27</f>
        <v>-0.63188984420372751</v>
      </c>
      <c r="K252">
        <f>K$26*'orig-data'!I629+scaled!K$27</f>
        <v>0.46114820570569037</v>
      </c>
      <c r="L252">
        <f>L$26*'orig-data'!J629+scaled!L$27</f>
        <v>0.77919372247397933</v>
      </c>
      <c r="M252">
        <f>M$26*'orig-data'!K629+scaled!M$27</f>
        <v>-0.47380354147934284</v>
      </c>
      <c r="N252">
        <f>N$26*'orig-data'!L629+scaled!N$27</f>
        <v>-0.49130368444051747</v>
      </c>
    </row>
    <row r="253" spans="2:14" x14ac:dyDescent="0.25">
      <c r="B253" s="2">
        <v>225</v>
      </c>
      <c r="D253" s="15">
        <v>223</v>
      </c>
      <c r="E253">
        <f>E$26*'orig-data'!C630+scaled!E$27</f>
        <v>-1.0252479535717145</v>
      </c>
      <c r="F253">
        <f>F$26*'orig-data'!D630+scaled!F$27</f>
        <v>1.4039961191326813</v>
      </c>
      <c r="G253">
        <f>G$26*'orig-data'!E630+scaled!G$27</f>
        <v>0.95823197239888103</v>
      </c>
      <c r="H253">
        <f>H$26*'orig-data'!F630+scaled!H$27</f>
        <v>0.59823089251399875</v>
      </c>
      <c r="I253">
        <f>I$26*'orig-data'!G630+scaled!I$27</f>
        <v>1.4737810357418435</v>
      </c>
      <c r="J253">
        <f>J$26*'orig-data'!H630+scaled!J$27</f>
        <v>-0.19941770748634191</v>
      </c>
      <c r="K253">
        <f>K$26*'orig-data'!I630+scaled!K$27</f>
        <v>0.46114820570569037</v>
      </c>
      <c r="L253">
        <f>L$26*'orig-data'!J630+scaled!L$27</f>
        <v>0.77919372247397933</v>
      </c>
      <c r="M253">
        <f>M$26*'orig-data'!K630+scaled!M$27</f>
        <v>-0.47380354147934284</v>
      </c>
      <c r="N253">
        <f>N$26*'orig-data'!L630+scaled!N$27</f>
        <v>-0.49130368444051747</v>
      </c>
    </row>
    <row r="254" spans="2:14" x14ac:dyDescent="0.25">
      <c r="B254" s="2">
        <v>226</v>
      </c>
      <c r="D254" s="15">
        <v>224</v>
      </c>
      <c r="E254">
        <f>E$26*'orig-data'!C631+scaled!E$27</f>
        <v>-0.6948780437204638</v>
      </c>
      <c r="F254">
        <f>F$26*'orig-data'!D631+scaled!F$27</f>
        <v>0.24606117551809836</v>
      </c>
      <c r="G254">
        <f>G$26*'orig-data'!E631+scaled!G$27</f>
        <v>0.470511842345263</v>
      </c>
      <c r="H254">
        <f>H$26*'orig-data'!F631+scaled!H$27</f>
        <v>8.9398946134696899E-2</v>
      </c>
      <c r="I254">
        <f>I$26*'orig-data'!G631+scaled!I$27</f>
        <v>0.57704880045445295</v>
      </c>
      <c r="J254">
        <f>J$26*'orig-data'!H631+scaled!J$27</f>
        <v>0.34117246341038943</v>
      </c>
      <c r="K254">
        <f>K$26*'orig-data'!I631+scaled!K$27</f>
        <v>0.46114820570569037</v>
      </c>
      <c r="L254">
        <f>L$26*'orig-data'!J631+scaled!L$27</f>
        <v>0.77919372247397933</v>
      </c>
      <c r="M254">
        <f>M$26*'orig-data'!K631+scaled!M$27</f>
        <v>-0.47380354147934284</v>
      </c>
      <c r="N254">
        <f>N$26*'orig-data'!L631+scaled!N$27</f>
        <v>-0.49130368444051747</v>
      </c>
    </row>
    <row r="255" spans="2:14" x14ac:dyDescent="0.25">
      <c r="B255" s="2">
        <v>227</v>
      </c>
      <c r="D255" s="15">
        <v>225</v>
      </c>
      <c r="E255">
        <f>E$26*'orig-data'!C632+scaled!E$27</f>
        <v>-0.29843415189896305</v>
      </c>
      <c r="F255">
        <f>F$26*'orig-data'!D632+scaled!F$27</f>
        <v>0.24606117551809836</v>
      </c>
      <c r="G255">
        <f>G$26*'orig-data'!E632+scaled!G$27</f>
        <v>0.29230641021028703</v>
      </c>
      <c r="H255">
        <f>H$26*'orig-data'!F632+scaled!H$27</f>
        <v>-3.7809040460128784E-2</v>
      </c>
      <c r="I255">
        <f>I$26*'orig-data'!G632+scaled!I$27</f>
        <v>0.46712678451599832</v>
      </c>
      <c r="J255">
        <f>J$26*'orig-data'!H632+scaled!J$27</f>
        <v>0.52136918704263291</v>
      </c>
      <c r="K255">
        <f>K$26*'orig-data'!I632+scaled!K$27</f>
        <v>0.46114820570569037</v>
      </c>
      <c r="L255">
        <f>L$26*'orig-data'!J632+scaled!L$27</f>
        <v>0.77919372247397933</v>
      </c>
      <c r="M255">
        <f>M$26*'orig-data'!K632+scaled!M$27</f>
        <v>-0.47380354147934284</v>
      </c>
      <c r="N255">
        <f>N$26*'orig-data'!L632+scaled!N$27</f>
        <v>-0.49130368444051747</v>
      </c>
    </row>
    <row r="256" spans="2:14" x14ac:dyDescent="0.25">
      <c r="B256" s="2">
        <v>228</v>
      </c>
      <c r="D256" s="15">
        <v>226</v>
      </c>
      <c r="E256">
        <f>E$26*'orig-data'!C633+scaled!E$27</f>
        <v>-0.49665609780971343</v>
      </c>
      <c r="F256">
        <f>F$26*'orig-data'!D633+scaled!F$27</f>
        <v>0.24606117551809836</v>
      </c>
      <c r="G256">
        <f>G$26*'orig-data'!E633+scaled!G$27</f>
        <v>0.23603101058871578</v>
      </c>
      <c r="H256">
        <f>H$26*'orig-data'!F633+scaled!H$27</f>
        <v>-0.16501702705495402</v>
      </c>
      <c r="I256">
        <f>I$26*'orig-data'!G633+scaled!I$27</f>
        <v>0.70432692417266329</v>
      </c>
      <c r="J256">
        <f>J$26*'orig-data'!H633+scaled!J$27</f>
        <v>0.8096839448542239</v>
      </c>
      <c r="K256">
        <f>K$26*'orig-data'!I633+scaled!K$27</f>
        <v>0.46114820570569037</v>
      </c>
      <c r="L256">
        <f>L$26*'orig-data'!J633+scaled!L$27</f>
        <v>0.77919372247397933</v>
      </c>
      <c r="M256">
        <f>M$26*'orig-data'!K633+scaled!M$27</f>
        <v>-0.47380354147934284</v>
      </c>
      <c r="N256">
        <f>N$26*'orig-data'!L633+scaled!N$27</f>
        <v>-0.49130368444051747</v>
      </c>
    </row>
    <row r="257" spans="2:14" x14ac:dyDescent="0.25">
      <c r="B257" s="2">
        <v>229</v>
      </c>
      <c r="D257" s="15">
        <v>227</v>
      </c>
      <c r="E257">
        <f>E$26*'orig-data'!C634+scaled!E$27</f>
        <v>-0.56273007977996325</v>
      </c>
      <c r="F257">
        <f>F$26*'orig-data'!D634+scaled!F$27</f>
        <v>0.24606117551809836</v>
      </c>
      <c r="G257">
        <f>G$26*'orig-data'!E634+scaled!G$27</f>
        <v>0.470511842345263</v>
      </c>
      <c r="H257">
        <f>H$26*'orig-data'!F634+scaled!H$27</f>
        <v>-0.21590022169288448</v>
      </c>
      <c r="I257">
        <f>I$26*'orig-data'!G634+scaled!I$27</f>
        <v>0.58283416971437108</v>
      </c>
      <c r="J257">
        <f>J$26*'orig-data'!H634+scaled!J$27</f>
        <v>1.2781954262980575</v>
      </c>
      <c r="K257">
        <f>K$26*'orig-data'!I634+scaled!K$27</f>
        <v>0.46114820570569037</v>
      </c>
      <c r="L257">
        <f>L$26*'orig-data'!J634+scaled!L$27</f>
        <v>0.77919372247397933</v>
      </c>
      <c r="M257">
        <f>M$26*'orig-data'!K634+scaled!M$27</f>
        <v>-0.47380354147934284</v>
      </c>
      <c r="N257">
        <f>N$26*'orig-data'!L634+scaled!N$27</f>
        <v>-0.49130368444051747</v>
      </c>
    </row>
    <row r="258" spans="2:14" x14ac:dyDescent="0.25">
      <c r="B258" s="2">
        <v>230</v>
      </c>
      <c r="D258" s="15">
        <v>228</v>
      </c>
      <c r="E258">
        <f>E$26*'orig-data'!C635+scaled!E$27</f>
        <v>-0.89309998963121418</v>
      </c>
      <c r="F258">
        <f>F$26*'orig-data'!D635+scaled!F$27</f>
        <v>1.4039961191326813</v>
      </c>
      <c r="G258">
        <f>G$26*'orig-data'!E635+scaled!G$27</f>
        <v>1.8773968328845463</v>
      </c>
      <c r="H258">
        <f>H$26*'orig-data'!F635+scaled!H$27</f>
        <v>1.8703107584622538</v>
      </c>
      <c r="I258">
        <f>I$26*'orig-data'!G635+scaled!I$27</f>
        <v>1.3870004968430636</v>
      </c>
      <c r="J258">
        <f>J$26*'orig-data'!H635+scaled!J$27</f>
        <v>-1.5689128070913947</v>
      </c>
      <c r="K258">
        <f>K$26*'orig-data'!I635+scaled!K$27</f>
        <v>0.46114820570569037</v>
      </c>
      <c r="L258">
        <f>L$26*'orig-data'!J635+scaled!L$27</f>
        <v>0.77919372247397933</v>
      </c>
      <c r="M258">
        <f>M$26*'orig-data'!K635+scaled!M$27</f>
        <v>-0.47380354147934284</v>
      </c>
      <c r="N258">
        <f>N$26*'orig-data'!L635+scaled!N$27</f>
        <v>-0.49130368444051747</v>
      </c>
    </row>
    <row r="259" spans="2:14" x14ac:dyDescent="0.25">
      <c r="B259" s="2">
        <v>231</v>
      </c>
      <c r="D259" s="15">
        <v>229</v>
      </c>
      <c r="E259">
        <f>E$26*'orig-data'!C636+scaled!E$27</f>
        <v>-0.95917397160146445</v>
      </c>
      <c r="F259">
        <f>F$26*'orig-data'!D636+scaled!F$27</f>
        <v>1.4039961191326813</v>
      </c>
      <c r="G259">
        <f>G$26*'orig-data'!E636+scaled!G$27</f>
        <v>1.4084351693714519</v>
      </c>
      <c r="H259">
        <f>H$26*'orig-data'!F636+scaled!H$27</f>
        <v>1.6158947852726033</v>
      </c>
      <c r="I259">
        <f>I$26*'orig-data'!G636+scaled!I$27</f>
        <v>1.3233614349839589</v>
      </c>
      <c r="J259">
        <f>J$26*'orig-data'!H636+scaled!J$27</f>
        <v>-1.4607947729120481</v>
      </c>
      <c r="K259">
        <f>K$26*'orig-data'!I636+scaled!K$27</f>
        <v>0.46114820570569037</v>
      </c>
      <c r="L259">
        <f>L$26*'orig-data'!J636+scaled!L$27</f>
        <v>0.77919372247397933</v>
      </c>
      <c r="M259">
        <f>M$26*'orig-data'!K636+scaled!M$27</f>
        <v>-0.47380354147934284</v>
      </c>
      <c r="N259">
        <f>N$26*'orig-data'!L636+scaled!N$27</f>
        <v>-0.49130368444051747</v>
      </c>
    </row>
    <row r="260" spans="2:14" x14ac:dyDescent="0.25">
      <c r="B260" s="2">
        <v>232</v>
      </c>
      <c r="D260" s="15">
        <v>230</v>
      </c>
      <c r="E260">
        <f>E$26*'orig-data'!C637+scaled!E$27</f>
        <v>-0.95917397160146445</v>
      </c>
      <c r="F260">
        <f>F$26*'orig-data'!D637+scaled!F$27</f>
        <v>1.4039961191326813</v>
      </c>
      <c r="G260">
        <f>G$26*'orig-data'!E637+scaled!G$27</f>
        <v>1.8773968328845463</v>
      </c>
      <c r="H260">
        <f>H$26*'orig-data'!F637+scaled!H$27</f>
        <v>2.1247267316519052</v>
      </c>
      <c r="I260">
        <f>I$26*'orig-data'!G637+scaled!I$27</f>
        <v>1.5084932513013558</v>
      </c>
      <c r="J260">
        <f>J$26*'orig-data'!H637+scaled!J$27</f>
        <v>-1.1724800151004588</v>
      </c>
      <c r="K260">
        <f>K$26*'orig-data'!I637+scaled!K$27</f>
        <v>0.46114820570569037</v>
      </c>
      <c r="L260">
        <f>L$26*'orig-data'!J637+scaled!L$27</f>
        <v>0.77919372247397933</v>
      </c>
      <c r="M260">
        <f>M$26*'orig-data'!K637+scaled!M$27</f>
        <v>-0.47380354147934284</v>
      </c>
      <c r="N260">
        <f>N$26*'orig-data'!L637+scaled!N$27</f>
        <v>-0.49130368444051747</v>
      </c>
    </row>
    <row r="261" spans="2:14" x14ac:dyDescent="0.25">
      <c r="B261" s="2">
        <v>233</v>
      </c>
      <c r="D261" s="15">
        <v>231</v>
      </c>
      <c r="E261">
        <f>E$26*'orig-data'!C638+scaled!E$27</f>
        <v>-0.89309998963121418</v>
      </c>
      <c r="F261">
        <f>F$26*'orig-data'!D638+scaled!F$27</f>
        <v>1.4039961191326813</v>
      </c>
      <c r="G261">
        <f>G$26*'orig-data'!E638+scaled!G$27</f>
        <v>1.4178144026417137</v>
      </c>
      <c r="H261">
        <f>H$26*'orig-data'!F638+scaled!H$27</f>
        <v>1.0816212415743358</v>
      </c>
      <c r="I261">
        <f>I$26*'orig-data'!G638+scaled!I$27</f>
        <v>1.520063989821193</v>
      </c>
      <c r="J261">
        <f>J$26*'orig-data'!H638+scaled!J$27</f>
        <v>-0.34357508639213652</v>
      </c>
      <c r="K261">
        <f>K$26*'orig-data'!I638+scaled!K$27</f>
        <v>0.46114820570569037</v>
      </c>
      <c r="L261">
        <f>L$26*'orig-data'!J638+scaled!L$27</f>
        <v>0.77919372247397933</v>
      </c>
      <c r="M261">
        <f>M$26*'orig-data'!K638+scaled!M$27</f>
        <v>-0.47380354147934284</v>
      </c>
      <c r="N261">
        <f>N$26*'orig-data'!L638+scaled!N$27</f>
        <v>-0.49130368444051747</v>
      </c>
    </row>
    <row r="262" spans="2:14" x14ac:dyDescent="0.25">
      <c r="B262" s="2">
        <v>234</v>
      </c>
      <c r="D262" s="15">
        <v>232</v>
      </c>
      <c r="E262">
        <f>E$26*'orig-data'!C639+scaled!E$27</f>
        <v>0.82482354159528981</v>
      </c>
      <c r="F262">
        <f>F$26*'orig-data'!D639+scaled!F$27</f>
        <v>-0.91187376809648413</v>
      </c>
      <c r="G262">
        <f>G$26*'orig-data'!E639+scaled!G$27</f>
        <v>-0.96451084800480624</v>
      </c>
      <c r="H262">
        <f>H$26*'orig-data'!F639+scaled!H$27</f>
        <v>-0.72473216807218654</v>
      </c>
      <c r="I262">
        <f>I$26*'orig-data'!G639+scaled!I$27</f>
        <v>-1.2511278856798409</v>
      </c>
      <c r="J262">
        <f>J$26*'orig-data'!H639+scaled!J$27</f>
        <v>-0.34357508639213652</v>
      </c>
      <c r="K262">
        <f>K$26*'orig-data'!I639+scaled!K$27</f>
        <v>0.46114820570569037</v>
      </c>
      <c r="L262">
        <f>L$26*'orig-data'!J639+scaled!L$27</f>
        <v>-1.2833778958394959</v>
      </c>
      <c r="M262">
        <f>M$26*'orig-data'!K639+scaled!M$27</f>
        <v>2.1105794120443453</v>
      </c>
      <c r="N262">
        <f>N$26*'orig-data'!L639+scaled!N$27</f>
        <v>-0.49130368444051747</v>
      </c>
    </row>
    <row r="263" spans="2:14" x14ac:dyDescent="0.25">
      <c r="B263" s="2">
        <v>235</v>
      </c>
      <c r="D263" s="15">
        <v>233</v>
      </c>
      <c r="E263">
        <f>E$26*'orig-data'!C640+scaled!E$27</f>
        <v>0.23015770386303824</v>
      </c>
      <c r="F263">
        <f>F$26*'orig-data'!D640+scaled!F$27</f>
        <v>-0.91187376809648413</v>
      </c>
      <c r="G263">
        <f>G$26*'orig-data'!E640+scaled!G$27</f>
        <v>-0.45803225141066428</v>
      </c>
      <c r="H263">
        <f>H$26*'orig-data'!F640+scaled!H$27</f>
        <v>-0.4703161948825354</v>
      </c>
      <c r="I263">
        <f>I$26*'orig-data'!G640+scaled!I$27</f>
        <v>-0.32546880409285661</v>
      </c>
      <c r="J263">
        <f>J$26*'orig-data'!H640+scaled!J$27</f>
        <v>0.19701508450459482</v>
      </c>
      <c r="K263">
        <f>K$26*'orig-data'!I640+scaled!K$27</f>
        <v>0.46114820570569037</v>
      </c>
      <c r="L263">
        <f>L$26*'orig-data'!J640+scaled!L$27</f>
        <v>0.77919372247397933</v>
      </c>
      <c r="M263">
        <f>M$26*'orig-data'!K640+scaled!M$27</f>
        <v>-0.47380354147934284</v>
      </c>
      <c r="N263">
        <f>N$26*'orig-data'!L640+scaled!N$27</f>
        <v>-0.49130368444051747</v>
      </c>
    </row>
    <row r="264" spans="2:14" x14ac:dyDescent="0.25">
      <c r="B264" s="2">
        <v>236</v>
      </c>
      <c r="D264" s="15">
        <v>234</v>
      </c>
      <c r="E264">
        <f>E$26*'orig-data'!C641+scaled!E$27</f>
        <v>0.42837964977378862</v>
      </c>
      <c r="F264">
        <f>F$26*'orig-data'!D641+scaled!F$27</f>
        <v>-0.91187376809648413</v>
      </c>
      <c r="G264">
        <f>G$26*'orig-data'!E641+scaled!G$27</f>
        <v>-0.96451084800480624</v>
      </c>
      <c r="H264">
        <f>H$26*'orig-data'!F641+scaled!H$27</f>
        <v>-0.80105696002908178</v>
      </c>
      <c r="I264">
        <f>I$26*'orig-data'!G641+scaled!I$27</f>
        <v>-0.87507888378512844</v>
      </c>
      <c r="J264">
        <f>J$26*'orig-data'!H641+scaled!J$27</f>
        <v>0.98988066848646739</v>
      </c>
      <c r="K264">
        <f>K$26*'orig-data'!I641+scaled!K$27</f>
        <v>0.46114820570569037</v>
      </c>
      <c r="L264">
        <f>L$26*'orig-data'!J641+scaled!L$27</f>
        <v>-1.2833778958394959</v>
      </c>
      <c r="M264">
        <f>M$26*'orig-data'!K641+scaled!M$27</f>
        <v>-0.47380354147934284</v>
      </c>
      <c r="N264">
        <f>N$26*'orig-data'!L641+scaled!N$27</f>
        <v>2.0354009783964293</v>
      </c>
    </row>
    <row r="265" spans="2:14" x14ac:dyDescent="0.25">
      <c r="B265" s="2">
        <v>237</v>
      </c>
      <c r="D265" s="15">
        <v>235</v>
      </c>
      <c r="E265">
        <f>E$26*'orig-data'!C642+scaled!E$27</f>
        <v>0.36230566780353879</v>
      </c>
      <c r="F265">
        <f>F$26*'orig-data'!D642+scaled!F$27</f>
        <v>-0.91187376809648413</v>
      </c>
      <c r="G265">
        <f>G$26*'orig-data'!E642+scaled!G$27</f>
        <v>-0.56120381738354497</v>
      </c>
      <c r="H265">
        <f>H$26*'orig-data'!F642+scaled!H$27</f>
        <v>-0.44487459756357017</v>
      </c>
      <c r="I265">
        <f>I$26*'orig-data'!G642+scaled!I$27</f>
        <v>-0.3081126963131009</v>
      </c>
      <c r="J265">
        <f>J$26*'orig-data'!H642+scaled!J$27</f>
        <v>0.12493639505169796</v>
      </c>
      <c r="K265">
        <f>K$26*'orig-data'!I642+scaled!K$27</f>
        <v>0.46114820570569037</v>
      </c>
      <c r="L265">
        <f>L$26*'orig-data'!J642+scaled!L$27</f>
        <v>0.77919372247397933</v>
      </c>
      <c r="M265">
        <f>M$26*'orig-data'!K642+scaled!M$27</f>
        <v>-0.47380354147934284</v>
      </c>
      <c r="N265">
        <f>N$26*'orig-data'!L642+scaled!N$27</f>
        <v>-0.49130368444051747</v>
      </c>
    </row>
    <row r="266" spans="2:14" x14ac:dyDescent="0.25">
      <c r="B266" s="2">
        <v>238</v>
      </c>
      <c r="D266" s="15">
        <v>236</v>
      </c>
      <c r="E266">
        <f>E$26*'orig-data'!C643+scaled!E$27</f>
        <v>1.0230454875060397</v>
      </c>
      <c r="F266">
        <f>F$26*'orig-data'!D643+scaled!F$27</f>
        <v>-0.91187376809648413</v>
      </c>
      <c r="G266">
        <f>G$26*'orig-data'!E643+scaled!G$27</f>
        <v>-0.95513161473454433</v>
      </c>
      <c r="H266">
        <f>H$26*'orig-data'!F643+scaled!H$27</f>
        <v>-1.1063561278566629</v>
      </c>
      <c r="I266">
        <f>I$26*'orig-data'!G643+scaled!I$27</f>
        <v>-1.1226926881096468</v>
      </c>
      <c r="J266">
        <f>J$26*'orig-data'!H643+scaled!J$27</f>
        <v>0.55740853176908267</v>
      </c>
      <c r="K266">
        <f>K$26*'orig-data'!I643+scaled!K$27</f>
        <v>0.46114820570569037</v>
      </c>
      <c r="L266">
        <f>L$26*'orig-data'!J643+scaled!L$27</f>
        <v>0.77919372247397933</v>
      </c>
      <c r="M266">
        <f>M$26*'orig-data'!K643+scaled!M$27</f>
        <v>-0.47380354147934284</v>
      </c>
      <c r="N266">
        <f>N$26*'orig-data'!L643+scaled!N$27</f>
        <v>-0.49130368444051747</v>
      </c>
    </row>
    <row r="267" spans="2:14" x14ac:dyDescent="0.25">
      <c r="B267" s="2">
        <v>239</v>
      </c>
      <c r="D267" s="15">
        <v>237</v>
      </c>
      <c r="E267">
        <f>E$26*'orig-data'!C644+scaled!E$27</f>
        <v>1.4194893793275414</v>
      </c>
      <c r="F267">
        <f>F$26*'orig-data'!D644+scaled!F$27</f>
        <v>-0.91187376809648413</v>
      </c>
      <c r="G267">
        <f>G$26*'orig-data'!E644+scaled!G$27</f>
        <v>-0.95513161473454433</v>
      </c>
      <c r="H267">
        <f>H$26*'orig-data'!F644+scaled!H$27</f>
        <v>-0.59752418147736108</v>
      </c>
      <c r="I267">
        <f>I$26*'orig-data'!G644+scaled!I$27</f>
        <v>-1.0949229156620373</v>
      </c>
      <c r="J267">
        <f>J$26*'orig-data'!H644+scaled!J$27</f>
        <v>0.16097573977814594</v>
      </c>
      <c r="K267">
        <f>K$26*'orig-data'!I644+scaled!K$27</f>
        <v>0.46114820570569037</v>
      </c>
      <c r="L267">
        <f>L$26*'orig-data'!J644+scaled!L$27</f>
        <v>0.77919372247397933</v>
      </c>
      <c r="M267">
        <f>M$26*'orig-data'!K644+scaled!M$27</f>
        <v>-0.47380354147934284</v>
      </c>
      <c r="N267">
        <f>N$26*'orig-data'!L644+scaled!N$27</f>
        <v>-0.49130368444051747</v>
      </c>
    </row>
    <row r="268" spans="2:14" x14ac:dyDescent="0.25">
      <c r="B268" s="2">
        <v>240</v>
      </c>
      <c r="D268" s="15">
        <v>238</v>
      </c>
      <c r="E268">
        <f>E$26*'orig-data'!C645+scaled!E$27</f>
        <v>0.95697150553578991</v>
      </c>
      <c r="F268">
        <f>F$26*'orig-data'!D645+scaled!F$27</f>
        <v>-0.91187376809648413</v>
      </c>
      <c r="G268">
        <f>G$26*'orig-data'!E645+scaled!G$27</f>
        <v>-0.96451084800480624</v>
      </c>
      <c r="H268">
        <f>H$26*'orig-data'!F645+scaled!H$27</f>
        <v>-1.0045897385808027</v>
      </c>
      <c r="I268">
        <f>I$26*'orig-data'!G645+scaled!I$27</f>
        <v>-1.1990595623405729</v>
      </c>
      <c r="J268">
        <f>J$26*'orig-data'!H645+scaled!J$27</f>
        <v>0.34117246341038943</v>
      </c>
      <c r="K268">
        <f>K$26*'orig-data'!I645+scaled!K$27</f>
        <v>0.46114820570569037</v>
      </c>
      <c r="L268">
        <f>L$26*'orig-data'!J645+scaled!L$27</f>
        <v>-1.2833778958394959</v>
      </c>
      <c r="M268">
        <f>M$26*'orig-data'!K645+scaled!M$27</f>
        <v>-0.47380354147934284</v>
      </c>
      <c r="N268">
        <f>N$26*'orig-data'!L645+scaled!N$27</f>
        <v>2.0354009783964293</v>
      </c>
    </row>
    <row r="269" spans="2:14" x14ac:dyDescent="0.25">
      <c r="B269" s="2">
        <v>241</v>
      </c>
      <c r="D269" s="15">
        <v>239</v>
      </c>
      <c r="E269">
        <f>E$26*'orig-data'!C646+scaled!E$27</f>
        <v>1.0230454875060397</v>
      </c>
      <c r="F269">
        <f>F$26*'orig-data'!D646+scaled!F$27</f>
        <v>-0.91187376809648413</v>
      </c>
      <c r="G269">
        <f>G$26*'orig-data'!E646+scaled!G$27</f>
        <v>-0.96451084800480624</v>
      </c>
      <c r="H269">
        <f>H$26*'orig-data'!F646+scaled!H$27</f>
        <v>-0.72473216807218654</v>
      </c>
      <c r="I269">
        <f>I$26*'orig-data'!G646+scaled!I$27</f>
        <v>-0.96185942268390834</v>
      </c>
      <c r="J269">
        <f>J$26*'orig-data'!H646+scaled!J$27</f>
        <v>-0.48773246529793202</v>
      </c>
      <c r="K269">
        <f>K$26*'orig-data'!I646+scaled!K$27</f>
        <v>0.46114820570569037</v>
      </c>
      <c r="L269">
        <f>L$26*'orig-data'!J646+scaled!L$27</f>
        <v>-1.2833778958394959</v>
      </c>
      <c r="M269">
        <f>M$26*'orig-data'!K646+scaled!M$27</f>
        <v>2.1105794120443453</v>
      </c>
      <c r="N269">
        <f>N$26*'orig-data'!L646+scaled!N$27</f>
        <v>-0.49130368444051747</v>
      </c>
    </row>
    <row r="270" spans="2:14" x14ac:dyDescent="0.25">
      <c r="B270" s="2">
        <v>242</v>
      </c>
      <c r="D270" s="15">
        <v>240</v>
      </c>
      <c r="E270">
        <f>E$26*'orig-data'!C647+scaled!E$27</f>
        <v>-0.10021220598821223</v>
      </c>
      <c r="F270">
        <f>F$26*'orig-data'!D647+scaled!F$27</f>
        <v>0.24606117551809836</v>
      </c>
      <c r="G270">
        <f>G$26*'orig-data'!E647+scaled!G$27</f>
        <v>-0.50492841776197372</v>
      </c>
      <c r="H270">
        <f>H$26*'orig-data'!F647+scaled!H$27</f>
        <v>-0.2413418190118497</v>
      </c>
      <c r="I270">
        <f>I$26*'orig-data'!G647+scaled!I$27</f>
        <v>-0.23868826519407715</v>
      </c>
      <c r="J270">
        <f>J$26*'orig-data'!H647+scaled!J$27</f>
        <v>-0.34357508639213652</v>
      </c>
      <c r="K270">
        <f>K$26*'orig-data'!I647+scaled!K$27</f>
        <v>0.46114820570569037</v>
      </c>
      <c r="L270">
        <f>L$26*'orig-data'!J647+scaled!L$27</f>
        <v>-1.2833778958394959</v>
      </c>
      <c r="M270">
        <f>M$26*'orig-data'!K647+scaled!M$27</f>
        <v>-0.47380354147934284</v>
      </c>
      <c r="N270">
        <f>N$26*'orig-data'!L647+scaled!N$27</f>
        <v>2.0354009783964293</v>
      </c>
    </row>
    <row r="271" spans="2:14" x14ac:dyDescent="0.25">
      <c r="B271" s="2">
        <v>243</v>
      </c>
      <c r="D271" s="15">
        <v>241</v>
      </c>
      <c r="E271">
        <f>E$26*'orig-data'!C648+scaled!E$27</f>
        <v>-0.16628618795846251</v>
      </c>
      <c r="F271">
        <f>F$26*'orig-data'!D648+scaled!F$27</f>
        <v>-0.91187376809648413</v>
      </c>
      <c r="G271">
        <f>G$26*'orig-data'!E648+scaled!G$27</f>
        <v>-0.73940924951852094</v>
      </c>
      <c r="H271">
        <f>H$26*'orig-data'!F648+scaled!H$27</f>
        <v>8.9398946134696899E-2</v>
      </c>
      <c r="I271">
        <f>I$26*'orig-data'!G648+scaled!I$27</f>
        <v>-0.48745914337057883</v>
      </c>
      <c r="J271">
        <f>J$26*'orig-data'!H648+scaled!J$27</f>
        <v>-0.9562439467417656</v>
      </c>
      <c r="K271">
        <f>K$26*'orig-data'!I648+scaled!K$27</f>
        <v>0.46114820570569037</v>
      </c>
      <c r="L271">
        <f>L$26*'orig-data'!J648+scaled!L$27</f>
        <v>-1.2833778958394959</v>
      </c>
      <c r="M271">
        <f>M$26*'orig-data'!K648+scaled!M$27</f>
        <v>2.1105794120443453</v>
      </c>
      <c r="N271">
        <f>N$26*'orig-data'!L648+scaled!N$27</f>
        <v>-0.49130368444051747</v>
      </c>
    </row>
    <row r="272" spans="2:14" x14ac:dyDescent="0.25">
      <c r="B272" s="2">
        <v>244</v>
      </c>
      <c r="D272" s="15">
        <v>242</v>
      </c>
      <c r="E272">
        <f>E$26*'orig-data'!C649+scaled!E$27</f>
        <v>-0.16628618795846251</v>
      </c>
      <c r="F272">
        <f>F$26*'orig-data'!D649+scaled!F$27</f>
        <v>-1.4908412399037756</v>
      </c>
      <c r="G272">
        <f>G$26*'orig-data'!E649+scaled!G$27</f>
        <v>-1.1239578135992585</v>
      </c>
      <c r="H272">
        <f>H$26*'orig-data'!F649+scaled!H$27</f>
        <v>8.9398946134696899E-2</v>
      </c>
      <c r="I272">
        <f>I$26*'orig-data'!G649+scaled!I$27</f>
        <v>-0.34861028113253134</v>
      </c>
      <c r="J272">
        <f>J$26*'orig-data'!H649+scaled!J$27</f>
        <v>-0.70396853365662437</v>
      </c>
      <c r="K272">
        <f>K$26*'orig-data'!I649+scaled!K$27</f>
        <v>0.46114820570569037</v>
      </c>
      <c r="L272">
        <f>L$26*'orig-data'!J649+scaled!L$27</f>
        <v>-1.2833778958394959</v>
      </c>
      <c r="M272">
        <f>M$26*'orig-data'!K649+scaled!M$27</f>
        <v>-0.47380354147934284</v>
      </c>
      <c r="N272">
        <f>N$26*'orig-data'!L649+scaled!N$27</f>
        <v>2.0354009783964293</v>
      </c>
    </row>
    <row r="273" spans="2:14" x14ac:dyDescent="0.25">
      <c r="B273" s="2">
        <v>245</v>
      </c>
      <c r="D273" s="15">
        <v>243</v>
      </c>
      <c r="E273">
        <f>E$26*'orig-data'!C650+scaled!E$27</f>
        <v>2.6881098331563438</v>
      </c>
      <c r="F273">
        <f>F$26*'orig-data'!D650+scaled!F$27</f>
        <v>-0.91187376809648413</v>
      </c>
      <c r="G273">
        <f>G$26*'orig-data'!E650+scaled!G$27</f>
        <v>-1.0301654808966396</v>
      </c>
      <c r="H273">
        <f>H$26*'orig-data'!F650+scaled!H$27</f>
        <v>-1.4879800876411395</v>
      </c>
      <c r="I273">
        <f>I$26*'orig-data'!G650+scaled!I$27</f>
        <v>-1.1990595623405729</v>
      </c>
      <c r="J273">
        <f>J$26*'orig-data'!H650+scaled!J$27</f>
        <v>2.1791790444592767</v>
      </c>
      <c r="K273">
        <f>K$26*'orig-data'!I650+scaled!K$27</f>
        <v>0.75866317712871734</v>
      </c>
      <c r="L273">
        <f>L$26*'orig-data'!J650+scaled!L$27</f>
        <v>-1.2833778958394959</v>
      </c>
      <c r="M273">
        <f>M$26*'orig-data'!K650+scaled!M$27</f>
        <v>2.1105794120443453</v>
      </c>
      <c r="N273">
        <f>N$26*'orig-data'!L650+scaled!N$27</f>
        <v>-0.49130368444051747</v>
      </c>
    </row>
    <row r="274" spans="2:14" x14ac:dyDescent="0.25">
      <c r="B274" s="2">
        <v>246</v>
      </c>
      <c r="D274" s="15">
        <v>244</v>
      </c>
      <c r="E274">
        <f>E$26*'orig-data'!C651+scaled!E$27</f>
        <v>1.7630740855728417</v>
      </c>
      <c r="F274">
        <f>F$26*'orig-data'!D651+scaled!F$27</f>
        <v>-0.91187376809648413</v>
      </c>
      <c r="G274">
        <f>G$26*'orig-data'!E651+scaled!G$27</f>
        <v>-0.95513161473454433</v>
      </c>
      <c r="H274">
        <f>H$26*'orig-data'!F651+scaled!H$27</f>
        <v>-1.0300313358997677</v>
      </c>
      <c r="I274">
        <f>I$26*'orig-data'!G651+scaled!I$27</f>
        <v>-1.4131182249575631</v>
      </c>
      <c r="J274">
        <f>J$26*'orig-data'!H651+scaled!J$27</f>
        <v>-0.37961443111858539</v>
      </c>
      <c r="K274">
        <f>K$26*'orig-data'!I651+scaled!K$27</f>
        <v>0.75866317712871734</v>
      </c>
      <c r="L274">
        <f>L$26*'orig-data'!J651+scaled!L$27</f>
        <v>0.77919372247397933</v>
      </c>
      <c r="M274">
        <f>M$26*'orig-data'!K651+scaled!M$27</f>
        <v>-0.47380354147934284</v>
      </c>
      <c r="N274">
        <f>N$26*'orig-data'!L651+scaled!N$27</f>
        <v>-0.49130368444051747</v>
      </c>
    </row>
    <row r="275" spans="2:14" x14ac:dyDescent="0.25">
      <c r="B275" s="2">
        <v>247</v>
      </c>
      <c r="D275" s="15">
        <v>245</v>
      </c>
      <c r="E275">
        <f>E$26*'orig-data'!C652+scaled!E$27</f>
        <v>1.3269858045691905</v>
      </c>
      <c r="F275">
        <f>F$26*'orig-data'!D652+scaled!F$27</f>
        <v>-0.91187376809648413</v>
      </c>
      <c r="G275">
        <f>G$26*'orig-data'!E652+scaled!G$27</f>
        <v>-1.1427162801397821</v>
      </c>
      <c r="H275">
        <f>H$26*'orig-data'!F652+scaled!H$27</f>
        <v>-1.3862136983652791</v>
      </c>
      <c r="I275">
        <f>I$26*'orig-data'!G652+scaled!I$27</f>
        <v>-1.1990595623405729</v>
      </c>
      <c r="J275">
        <f>J$26*'orig-data'!H652+scaled!J$27</f>
        <v>1.4223528052038521</v>
      </c>
      <c r="K275">
        <f>K$26*'orig-data'!I652+scaled!K$27</f>
        <v>0.75866317712871734</v>
      </c>
      <c r="L275">
        <f>L$26*'orig-data'!J652+scaled!L$27</f>
        <v>-1.2833778958394959</v>
      </c>
      <c r="M275">
        <f>M$26*'orig-data'!K652+scaled!M$27</f>
        <v>-0.47380354147934284</v>
      </c>
      <c r="N275">
        <f>N$26*'orig-data'!L652+scaled!N$27</f>
        <v>2.0354009783964293</v>
      </c>
    </row>
    <row r="276" spans="2:14" x14ac:dyDescent="0.25">
      <c r="B276" s="2">
        <v>248</v>
      </c>
      <c r="D276" s="15">
        <v>246</v>
      </c>
      <c r="E276">
        <f>E$26*'orig-data'!C653+scaled!E$27</f>
        <v>2.199162366576493</v>
      </c>
      <c r="F276">
        <f>F$26*'orig-data'!D653+scaled!F$27</f>
        <v>-0.91187376809648413</v>
      </c>
      <c r="G276">
        <f>G$26*'orig-data'!E653+scaled!G$27</f>
        <v>-1.0770616472479491</v>
      </c>
      <c r="H276">
        <f>H$26*'orig-data'!F653+scaled!H$27</f>
        <v>-0.92826494662390724</v>
      </c>
      <c r="I276">
        <f>I$26*'orig-data'!G653+scaled!I$27</f>
        <v>-1.1007082849219558</v>
      </c>
      <c r="J276">
        <f>J$26*'orig-data'!H653+scaled!J$27</f>
        <v>1.1340380473922629</v>
      </c>
      <c r="K276">
        <f>K$26*'orig-data'!I653+scaled!K$27</f>
        <v>0.75866317712871734</v>
      </c>
      <c r="L276">
        <f>L$26*'orig-data'!J653+scaled!L$27</f>
        <v>-1.2833778958394959</v>
      </c>
      <c r="M276">
        <f>M$26*'orig-data'!K653+scaled!M$27</f>
        <v>-0.47380354147934284</v>
      </c>
      <c r="N276">
        <f>N$26*'orig-data'!L653+scaled!N$27</f>
        <v>2.0354009783964293</v>
      </c>
    </row>
    <row r="277" spans="2:14" x14ac:dyDescent="0.25">
      <c r="B277" s="2">
        <v>249</v>
      </c>
      <c r="D277" s="15">
        <v>247</v>
      </c>
      <c r="E277">
        <f>E$26*'orig-data'!C654+scaled!E$27</f>
        <v>1.7630740855728417</v>
      </c>
      <c r="F277">
        <f>F$26*'orig-data'!D654+scaled!F$27</f>
        <v>-0.91187376809648413</v>
      </c>
      <c r="G277">
        <f>G$26*'orig-data'!E654+scaled!G$27</f>
        <v>-1.0207862476263776</v>
      </c>
      <c r="H277">
        <f>H$26*'orig-data'!F654+scaled!H$27</f>
        <v>-1.1826809198135584</v>
      </c>
      <c r="I277">
        <f>I$26*'orig-data'!G654+scaled!I$27</f>
        <v>-1.4131182249575631</v>
      </c>
      <c r="J277">
        <f>J$26*'orig-data'!H654+scaled!J$27</f>
        <v>0.34117246341038943</v>
      </c>
      <c r="K277">
        <f>K$26*'orig-data'!I654+scaled!K$27</f>
        <v>0.75866317712871734</v>
      </c>
      <c r="L277">
        <f>L$26*'orig-data'!J654+scaled!L$27</f>
        <v>-1.2833778958394959</v>
      </c>
      <c r="M277">
        <f>M$26*'orig-data'!K654+scaled!M$27</f>
        <v>-0.47380354147934284</v>
      </c>
      <c r="N277">
        <f>N$26*'orig-data'!L654+scaled!N$27</f>
        <v>2.0354009783964293</v>
      </c>
    </row>
    <row r="278" spans="2:14" x14ac:dyDescent="0.25">
      <c r="B278" s="2">
        <v>250</v>
      </c>
      <c r="D278" s="15">
        <v>248</v>
      </c>
      <c r="E278">
        <f>E$26*'orig-data'!C655+scaled!E$27</f>
        <v>-0.3777229302632632</v>
      </c>
      <c r="F278">
        <f>F$26*'orig-data'!D655+scaled!F$27</f>
        <v>1.4039961191326813</v>
      </c>
      <c r="G278">
        <f>G$26*'orig-data'!E655+scaled!G$27</f>
        <v>0.56430417504788188</v>
      </c>
      <c r="H278">
        <f>H$26*'orig-data'!F655+scaled!H$27</f>
        <v>8.9398946134696899E-2</v>
      </c>
      <c r="I278">
        <f>I$26*'orig-data'!G655+scaled!I$27</f>
        <v>0.39770235339697457</v>
      </c>
      <c r="J278">
        <f>J$26*'orig-data'!H655+scaled!J$27</f>
        <v>1.6818360872351334E-2</v>
      </c>
      <c r="K278">
        <f>K$26*'orig-data'!I655+scaled!K$27</f>
        <v>0.75866317712871734</v>
      </c>
      <c r="L278">
        <f>L$26*'orig-data'!J655+scaled!L$27</f>
        <v>0.77919372247397933</v>
      </c>
      <c r="M278">
        <f>M$26*'orig-data'!K655+scaled!M$27</f>
        <v>-0.47380354147934284</v>
      </c>
      <c r="N278">
        <f>N$26*'orig-data'!L655+scaled!N$27</f>
        <v>-0.49130368444051747</v>
      </c>
    </row>
    <row r="279" spans="2:14" x14ac:dyDescent="0.25">
      <c r="B279" s="2">
        <v>251</v>
      </c>
      <c r="D279" s="15">
        <v>249</v>
      </c>
      <c r="E279">
        <f>E$26*'orig-data'!C656+scaled!E$27</f>
        <v>-0.44379691223351347</v>
      </c>
      <c r="F279">
        <f>F$26*'orig-data'!D656+scaled!F$27</f>
        <v>1.4039961191326813</v>
      </c>
      <c r="G279">
        <f>G$26*'orig-data'!E656+scaled!G$27</f>
        <v>1.1082997047230716</v>
      </c>
      <c r="H279">
        <f>H$26*'orig-data'!F656+scaled!H$27</f>
        <v>0.85264686570365011</v>
      </c>
      <c r="I279">
        <f>I$26*'orig-data'!G656+scaled!I$27</f>
        <v>0.82581967863095462</v>
      </c>
      <c r="J279">
        <f>J$26*'orig-data'!H656+scaled!J$27</f>
        <v>-0.812086567835971</v>
      </c>
      <c r="K279">
        <f>K$26*'orig-data'!I656+scaled!K$27</f>
        <v>0.75866317712871734</v>
      </c>
      <c r="L279">
        <f>L$26*'orig-data'!J656+scaled!L$27</f>
        <v>0.77919372247397933</v>
      </c>
      <c r="M279">
        <f>M$26*'orig-data'!K656+scaled!M$27</f>
        <v>-0.47380354147934284</v>
      </c>
      <c r="N279">
        <f>N$26*'orig-data'!L656+scaled!N$27</f>
        <v>-0.49130368444051747</v>
      </c>
    </row>
    <row r="280" spans="2:14" x14ac:dyDescent="0.25">
      <c r="B280" s="2">
        <v>252</v>
      </c>
      <c r="D280" s="15">
        <v>250</v>
      </c>
      <c r="E280">
        <f>E$26*'orig-data'!C657+scaled!E$27</f>
        <v>-0.33807854108111313</v>
      </c>
      <c r="F280">
        <f>F$26*'orig-data'!D657+scaled!F$27</f>
        <v>1.4039961191326813</v>
      </c>
      <c r="G280">
        <f>G$26*'orig-data'!E657+scaled!G$27</f>
        <v>0.95823197239888103</v>
      </c>
      <c r="H280">
        <f>H$26*'orig-data'!F657+scaled!H$27</f>
        <v>0.82720526838468489</v>
      </c>
      <c r="I280">
        <f>I$26*'orig-data'!G657+scaled!I$27</f>
        <v>0.63490249305363955</v>
      </c>
      <c r="J280">
        <f>J$26*'orig-data'!H657+scaled!J$27</f>
        <v>-0.9562439467417656</v>
      </c>
      <c r="K280">
        <f>K$26*'orig-data'!I657+scaled!K$27</f>
        <v>0.75866317712871734</v>
      </c>
      <c r="L280">
        <f>L$26*'orig-data'!J657+scaled!L$27</f>
        <v>0.77919372247397933</v>
      </c>
      <c r="M280">
        <f>M$26*'orig-data'!K657+scaled!M$27</f>
        <v>-0.47380354147934284</v>
      </c>
      <c r="N280">
        <f>N$26*'orig-data'!L657+scaled!N$27</f>
        <v>-0.49130368444051747</v>
      </c>
    </row>
    <row r="281" spans="2:14" x14ac:dyDescent="0.25">
      <c r="B281" s="2">
        <v>253</v>
      </c>
      <c r="D281" s="15">
        <v>251</v>
      </c>
      <c r="E281">
        <f>E$26*'orig-data'!C658+scaled!E$27</f>
        <v>-0.47022650502161323</v>
      </c>
      <c r="F281">
        <f>F$26*'orig-data'!D658+scaled!F$27</f>
        <v>0.24606117551809836</v>
      </c>
      <c r="G281">
        <f>G$26*'orig-data'!E658+scaled!G$27</f>
        <v>0.29230641021028703</v>
      </c>
      <c r="H281">
        <f>H$26*'orig-data'!F658+scaled!H$27</f>
        <v>-3.7809040460128784E-2</v>
      </c>
      <c r="I281">
        <f>I$26*'orig-data'!G658+scaled!I$27</f>
        <v>0.59440490823420911</v>
      </c>
      <c r="J281">
        <f>J$26*'orig-data'!H658+scaled!J$27</f>
        <v>1.3502741157509552</v>
      </c>
      <c r="K281">
        <f>K$26*'orig-data'!I658+scaled!K$27</f>
        <v>0.75866317712871734</v>
      </c>
      <c r="L281">
        <f>L$26*'orig-data'!J658+scaled!L$27</f>
        <v>0.77919372247397933</v>
      </c>
      <c r="M281">
        <f>M$26*'orig-data'!K658+scaled!M$27</f>
        <v>-0.47380354147934284</v>
      </c>
      <c r="N281">
        <f>N$26*'orig-data'!L658+scaled!N$27</f>
        <v>-0.49130368444051747</v>
      </c>
    </row>
    <row r="282" spans="2:14" x14ac:dyDescent="0.25">
      <c r="B282" s="2">
        <v>254</v>
      </c>
      <c r="D282" s="15">
        <v>252</v>
      </c>
      <c r="E282">
        <f>E$26*'orig-data'!C659+scaled!E$27</f>
        <v>-0.29843415189896305</v>
      </c>
      <c r="F282">
        <f>F$26*'orig-data'!D659+scaled!F$27</f>
        <v>0.24606117551809836</v>
      </c>
      <c r="G282">
        <f>G$26*'orig-data'!E659+scaled!G$27</f>
        <v>1.5501788321683474E-3</v>
      </c>
      <c r="H282">
        <f>H$26*'orig-data'!F659+scaled!H$27</f>
        <v>-0.29222501364977971</v>
      </c>
      <c r="I282">
        <f>I$26*'orig-data'!G659+scaled!I$27</f>
        <v>0.15471684448039102</v>
      </c>
      <c r="J282">
        <f>J$26*'orig-data'!H659+scaled!J$27</f>
        <v>0.98988066848646739</v>
      </c>
      <c r="K282">
        <f>K$26*'orig-data'!I659+scaled!K$27</f>
        <v>0.75866317712871734</v>
      </c>
      <c r="L282">
        <f>L$26*'orig-data'!J659+scaled!L$27</f>
        <v>0.77919372247397933</v>
      </c>
      <c r="M282">
        <f>M$26*'orig-data'!K659+scaled!M$27</f>
        <v>-0.47380354147934284</v>
      </c>
      <c r="N282">
        <f>N$26*'orig-data'!L659+scaled!N$27</f>
        <v>-0.49130368444051747</v>
      </c>
    </row>
    <row r="283" spans="2:14" x14ac:dyDescent="0.25">
      <c r="B283" s="2">
        <v>255</v>
      </c>
      <c r="D283" s="15">
        <v>253</v>
      </c>
      <c r="E283">
        <f>E$26*'orig-data'!C660+scaled!E$27</f>
        <v>-0.33807854108111313</v>
      </c>
      <c r="F283">
        <f>F$26*'orig-data'!D660+scaled!F$27</f>
        <v>0.24606117551809836</v>
      </c>
      <c r="G283">
        <f>G$26*'orig-data'!E660+scaled!G$27</f>
        <v>1.5501788321683474E-3</v>
      </c>
      <c r="H283">
        <f>H$26*'orig-data'!F660+scaled!H$27</f>
        <v>-0.54664098683943063</v>
      </c>
      <c r="I283">
        <f>I$26*'orig-data'!G660+scaled!I$27</f>
        <v>-6.512718739651735E-2</v>
      </c>
      <c r="J283">
        <f>J$26*'orig-data'!H660+scaled!J$27</f>
        <v>0.12493639505169796</v>
      </c>
      <c r="K283">
        <f>K$26*'orig-data'!I660+scaled!K$27</f>
        <v>0.75866317712871734</v>
      </c>
      <c r="L283">
        <f>L$26*'orig-data'!J660+scaled!L$27</f>
        <v>0.77919372247397933</v>
      </c>
      <c r="M283">
        <f>M$26*'orig-data'!K660+scaled!M$27</f>
        <v>-0.47380354147934284</v>
      </c>
      <c r="N283">
        <f>N$26*'orig-data'!L660+scaled!N$27</f>
        <v>-0.49130368444051747</v>
      </c>
    </row>
    <row r="284" spans="2:14" x14ac:dyDescent="0.25">
      <c r="B284" s="2">
        <v>256</v>
      </c>
      <c r="D284" s="15">
        <v>254</v>
      </c>
      <c r="E284">
        <f>E$26*'orig-data'!C661+scaled!E$27</f>
        <v>0.30944648222733884</v>
      </c>
      <c r="F284">
        <f>F$26*'orig-data'!D661+scaled!F$27</f>
        <v>-0.91187376809648413</v>
      </c>
      <c r="G284">
        <f>G$26*'orig-data'!E661+scaled!G$27</f>
        <v>-0.56120381738354497</v>
      </c>
      <c r="H284">
        <f>H$26*'orig-data'!F661+scaled!H$27</f>
        <v>-0.4703161948825354</v>
      </c>
      <c r="I284">
        <f>I$26*'orig-data'!G661+scaled!I$27</f>
        <v>-0.34861028113253134</v>
      </c>
      <c r="J284">
        <f>J$26*'orig-data'!H661+scaled!J$27</f>
        <v>-1.922098385409754E-2</v>
      </c>
      <c r="K284">
        <f>K$26*'orig-data'!I661+scaled!K$27</f>
        <v>0.75866317712871734</v>
      </c>
      <c r="L284">
        <f>L$26*'orig-data'!J661+scaled!L$27</f>
        <v>0.77919372247397933</v>
      </c>
      <c r="M284">
        <f>M$26*'orig-data'!K661+scaled!M$27</f>
        <v>-0.47380354147934284</v>
      </c>
      <c r="N284">
        <f>N$26*'orig-data'!L661+scaled!N$27</f>
        <v>-0.49130368444051747</v>
      </c>
    </row>
    <row r="285" spans="2:14" x14ac:dyDescent="0.25">
      <c r="B285" s="2">
        <v>257</v>
      </c>
      <c r="D285" s="15">
        <v>255</v>
      </c>
      <c r="E285">
        <f>E$26*'orig-data'!C662+scaled!E$27</f>
        <v>-0.29843415189896305</v>
      </c>
      <c r="F285">
        <f>F$26*'orig-data'!D662+scaled!F$27</f>
        <v>0.24606117551809836</v>
      </c>
      <c r="G285">
        <f>G$26*'orig-data'!E662+scaled!G$27</f>
        <v>0.23603101058871578</v>
      </c>
      <c r="H285">
        <f>H$26*'orig-data'!F662+scaled!H$27</f>
        <v>-0.16501702705495402</v>
      </c>
      <c r="I285">
        <f>I$26*'orig-data'!G662+scaled!I$27</f>
        <v>0.47291215377591689</v>
      </c>
      <c r="J285">
        <f>J$26*'orig-data'!H662+scaled!J$27</f>
        <v>0.62948722122197953</v>
      </c>
      <c r="K285">
        <f>K$26*'orig-data'!I662+scaled!K$27</f>
        <v>0.75866317712871734</v>
      </c>
      <c r="L285">
        <f>L$26*'orig-data'!J662+scaled!L$27</f>
        <v>0.77919372247397933</v>
      </c>
      <c r="M285">
        <f>M$26*'orig-data'!K662+scaled!M$27</f>
        <v>-0.47380354147934284</v>
      </c>
      <c r="N285">
        <f>N$26*'orig-data'!L662+scaled!N$27</f>
        <v>-0.49130368444051747</v>
      </c>
    </row>
    <row r="286" spans="2:14" x14ac:dyDescent="0.25">
      <c r="B286" s="2">
        <v>258</v>
      </c>
      <c r="D286" s="15">
        <v>256</v>
      </c>
      <c r="E286">
        <f>E$26*'orig-data'!C663+scaled!E$27</f>
        <v>-0.44379691223351347</v>
      </c>
      <c r="F286">
        <f>F$26*'orig-data'!D663+scaled!F$27</f>
        <v>0.24606117551809836</v>
      </c>
      <c r="G286">
        <f>G$26*'orig-data'!E663+scaled!G$27</f>
        <v>0.30168564348054883</v>
      </c>
      <c r="H286">
        <f>H$26*'orig-data'!F663+scaled!H$27</f>
        <v>-0.41943300024460539</v>
      </c>
      <c r="I286">
        <f>I$26*'orig-data'!G663+scaled!I$27</f>
        <v>0.2183559063394962</v>
      </c>
      <c r="J286">
        <f>J$26*'orig-data'!H663+scaled!J$27</f>
        <v>0.62948722122197953</v>
      </c>
      <c r="K286">
        <f>K$26*'orig-data'!I663+scaled!K$27</f>
        <v>0.75866317712871734</v>
      </c>
      <c r="L286">
        <f>L$26*'orig-data'!J663+scaled!L$27</f>
        <v>0.77919372247397933</v>
      </c>
      <c r="M286">
        <f>M$26*'orig-data'!K663+scaled!M$27</f>
        <v>-0.47380354147934284</v>
      </c>
      <c r="N286">
        <f>N$26*'orig-data'!L663+scaled!N$27</f>
        <v>-0.49130368444051747</v>
      </c>
    </row>
    <row r="287" spans="2:14" x14ac:dyDescent="0.25">
      <c r="B287" s="2">
        <v>259</v>
      </c>
      <c r="D287" s="15">
        <v>257</v>
      </c>
      <c r="E287">
        <f>E$26*'orig-data'!C664+scaled!E$27</f>
        <v>-0.28521935550491273</v>
      </c>
      <c r="F287">
        <f>F$26*'orig-data'!D664+scaled!F$27</f>
        <v>0.24606117551809836</v>
      </c>
      <c r="G287">
        <f>G$26*'orig-data'!E664+scaled!G$27</f>
        <v>0.29230641021028703</v>
      </c>
      <c r="H287">
        <f>H$26*'orig-data'!F664+scaled!H$27</f>
        <v>-3.7809040460128784E-2</v>
      </c>
      <c r="I287">
        <f>I$26*'orig-data'!G664+scaled!I$27</f>
        <v>0.41505846117673029</v>
      </c>
      <c r="J287">
        <f>J$26*'orig-data'!H664+scaled!J$27</f>
        <v>0.12493639505169796</v>
      </c>
      <c r="K287">
        <f>K$26*'orig-data'!I664+scaled!K$27</f>
        <v>0.75866317712871734</v>
      </c>
      <c r="L287">
        <f>L$26*'orig-data'!J664+scaled!L$27</f>
        <v>0.77919372247397933</v>
      </c>
      <c r="M287">
        <f>M$26*'orig-data'!K664+scaled!M$27</f>
        <v>-0.47380354147934284</v>
      </c>
      <c r="N287">
        <f>N$26*'orig-data'!L664+scaled!N$27</f>
        <v>-0.49130368444051747</v>
      </c>
    </row>
    <row r="288" spans="2:14" x14ac:dyDescent="0.25">
      <c r="B288" s="2">
        <v>260</v>
      </c>
      <c r="D288" s="15">
        <v>258</v>
      </c>
      <c r="E288">
        <f>E$26*'orig-data'!C665+scaled!E$27</f>
        <v>-0.25878976271681253</v>
      </c>
      <c r="F288">
        <f>F$26*'orig-data'!D665+scaled!F$27</f>
        <v>0.24606117551809836</v>
      </c>
      <c r="G288">
        <f>G$26*'orig-data'!E665+scaled!G$27</f>
        <v>1.5501788321683474E-3</v>
      </c>
      <c r="H288">
        <f>H$26*'orig-data'!F665+scaled!H$27</f>
        <v>-0.54664098683943063</v>
      </c>
      <c r="I288">
        <f>I$26*'orig-data'!G665+scaled!I$27</f>
        <v>5.636556706177398E-2</v>
      </c>
      <c r="J288">
        <f>J$26*'orig-data'!H665+scaled!J$27</f>
        <v>0.44929049758973605</v>
      </c>
      <c r="K288">
        <f>K$26*'orig-data'!I665+scaled!K$27</f>
        <v>0.75866317712871734</v>
      </c>
      <c r="L288">
        <f>L$26*'orig-data'!J665+scaled!L$27</f>
        <v>0.77919372247397933</v>
      </c>
      <c r="M288">
        <f>M$26*'orig-data'!K665+scaled!M$27</f>
        <v>-0.47380354147934284</v>
      </c>
      <c r="N288">
        <f>N$26*'orig-data'!L665+scaled!N$27</f>
        <v>-0.49130368444051747</v>
      </c>
    </row>
    <row r="289" spans="2:14" x14ac:dyDescent="0.25">
      <c r="B289" s="2">
        <v>261</v>
      </c>
      <c r="D289" s="15">
        <v>259</v>
      </c>
      <c r="E289">
        <f>E$26*'orig-data'!C666+scaled!E$27</f>
        <v>-0.54951528338591338</v>
      </c>
      <c r="F289">
        <f>F$26*'orig-data'!D666+scaled!F$27</f>
        <v>0.24606117551809836</v>
      </c>
      <c r="G289">
        <f>G$26*'orig-data'!E666+scaled!G$27</f>
        <v>0.23603101058871578</v>
      </c>
      <c r="H289">
        <f>H$26*'orig-data'!F666+scaled!H$27</f>
        <v>8.9398946134696899E-2</v>
      </c>
      <c r="I289">
        <f>I$26*'orig-data'!G666+scaled!I$27</f>
        <v>0.69275618565282615</v>
      </c>
      <c r="J289">
        <f>J$26*'orig-data'!H666+scaled!J$27</f>
        <v>1.1700773921187118</v>
      </c>
      <c r="K289">
        <f>K$26*'orig-data'!I666+scaled!K$27</f>
        <v>0.75866317712871734</v>
      </c>
      <c r="L289">
        <f>L$26*'orig-data'!J666+scaled!L$27</f>
        <v>0.77919372247397933</v>
      </c>
      <c r="M289">
        <f>M$26*'orig-data'!K666+scaled!M$27</f>
        <v>-0.47380354147934284</v>
      </c>
      <c r="N289">
        <f>N$26*'orig-data'!L666+scaled!N$27</f>
        <v>-0.49130368444051747</v>
      </c>
    </row>
    <row r="290" spans="2:14" x14ac:dyDescent="0.25">
      <c r="B290" s="2">
        <v>262</v>
      </c>
      <c r="D290" s="15">
        <v>260</v>
      </c>
      <c r="E290">
        <f>E$26*'orig-data'!C667+scaled!E$27</f>
        <v>-0.61558926535616321</v>
      </c>
      <c r="F290">
        <f>F$26*'orig-data'!D667+scaled!F$27</f>
        <v>0.24606117551809836</v>
      </c>
      <c r="G290">
        <f>G$26*'orig-data'!E667+scaled!G$27</f>
        <v>0.54554570850735784</v>
      </c>
      <c r="H290">
        <f>H$26*'orig-data'!F667+scaled!H$27</f>
        <v>0.34381491932434782</v>
      </c>
      <c r="I290">
        <f>I$26*'orig-data'!G667+scaled!I$27</f>
        <v>0.4497706767362426</v>
      </c>
      <c r="J290">
        <f>J$26*'orig-data'!H667+scaled!J$27</f>
        <v>-0.12733901803344416</v>
      </c>
      <c r="K290">
        <f>K$26*'orig-data'!I667+scaled!K$27</f>
        <v>0.75866317712871734</v>
      </c>
      <c r="L290">
        <f>L$26*'orig-data'!J667+scaled!L$27</f>
        <v>0.77919372247397933</v>
      </c>
      <c r="M290">
        <f>M$26*'orig-data'!K667+scaled!M$27</f>
        <v>-0.47380354147934284</v>
      </c>
      <c r="N290">
        <f>N$26*'orig-data'!L667+scaled!N$27</f>
        <v>-0.49130368444051747</v>
      </c>
    </row>
    <row r="291" spans="2:14" x14ac:dyDescent="0.25">
      <c r="B291" s="2">
        <v>263</v>
      </c>
      <c r="D291" s="15">
        <v>261</v>
      </c>
      <c r="E291">
        <f>E$26*'orig-data'!C668+scaled!E$27</f>
        <v>-0.47022650502161323</v>
      </c>
      <c r="F291">
        <f>F$26*'orig-data'!D668+scaled!F$27</f>
        <v>1.4039961191326813</v>
      </c>
      <c r="G291">
        <f>G$26*'orig-data'!E668+scaled!G$27</f>
        <v>0.98636967220966687</v>
      </c>
      <c r="H291">
        <f>H$26*'orig-data'!F668+scaled!H$27</f>
        <v>0.97985485229847535</v>
      </c>
      <c r="I291">
        <f>I$26*'orig-data'!G668+scaled!I$27</f>
        <v>0.46712678451599832</v>
      </c>
      <c r="J291">
        <f>J$26*'orig-data'!H668+scaled!J$27</f>
        <v>-0.812086567835971</v>
      </c>
      <c r="K291">
        <f>K$26*'orig-data'!I668+scaled!K$27</f>
        <v>0.75866317712871734</v>
      </c>
      <c r="L291">
        <f>L$26*'orig-data'!J668+scaled!L$27</f>
        <v>0.77919372247397933</v>
      </c>
      <c r="M291">
        <f>M$26*'orig-data'!K668+scaled!M$27</f>
        <v>-0.47380354147934284</v>
      </c>
      <c r="N291">
        <f>N$26*'orig-data'!L668+scaled!N$27</f>
        <v>-0.49130368444051747</v>
      </c>
    </row>
    <row r="292" spans="2:14" x14ac:dyDescent="0.25">
      <c r="B292" s="2">
        <v>264</v>
      </c>
      <c r="D292" s="15">
        <v>262</v>
      </c>
      <c r="E292">
        <f>E$26*'orig-data'!C669+scaled!E$27</f>
        <v>-0.6684484509323636</v>
      </c>
      <c r="F292">
        <f>F$26*'orig-data'!D669+scaled!F$27</f>
        <v>0.24606117551809836</v>
      </c>
      <c r="G292">
        <f>G$26*'orig-data'!E669+scaled!G$27</f>
        <v>0.29230641021028703</v>
      </c>
      <c r="H292">
        <f>H$26*'orig-data'!F669+scaled!H$27</f>
        <v>1.4886867986777776</v>
      </c>
      <c r="I292">
        <f>I$26*'orig-data'!G669+scaled!I$27</f>
        <v>0.49026826155567305</v>
      </c>
      <c r="J292">
        <f>J$26*'orig-data'!H669+scaled!J$27</f>
        <v>-0.74000787838307325</v>
      </c>
      <c r="K292">
        <f>K$26*'orig-data'!I669+scaled!K$27</f>
        <v>0.75866317712871734</v>
      </c>
      <c r="L292">
        <f>L$26*'orig-data'!J669+scaled!L$27</f>
        <v>0.77919372247397933</v>
      </c>
      <c r="M292">
        <f>M$26*'orig-data'!K669+scaled!M$27</f>
        <v>-0.47380354147934284</v>
      </c>
      <c r="N292">
        <f>N$26*'orig-data'!L669+scaled!N$27</f>
        <v>-0.49130368444051747</v>
      </c>
    </row>
    <row r="293" spans="2:14" x14ac:dyDescent="0.25">
      <c r="B293" s="2">
        <v>265</v>
      </c>
      <c r="D293" s="15">
        <v>263</v>
      </c>
      <c r="E293">
        <f>E$26*'orig-data'!C670+scaled!E$27</f>
        <v>-0.61558926535616321</v>
      </c>
      <c r="F293">
        <f>F$26*'orig-data'!D670+scaled!F$27</f>
        <v>1.4039961191326813</v>
      </c>
      <c r="G293">
        <f>G$26*'orig-data'!E670+scaled!G$27</f>
        <v>0.95823197239888103</v>
      </c>
      <c r="H293">
        <f>H$26*'orig-data'!F670+scaled!H$27</f>
        <v>0.82720526838468489</v>
      </c>
      <c r="I293">
        <f>I$26*'orig-data'!G670+scaled!I$27</f>
        <v>0.21257053707957763</v>
      </c>
      <c r="J293">
        <f>J$26*'orig-data'!H670+scaled!J$27</f>
        <v>-1.5328734623649467</v>
      </c>
      <c r="K293">
        <f>K$26*'orig-data'!I670+scaled!K$27</f>
        <v>0.75866317712871734</v>
      </c>
      <c r="L293">
        <f>L$26*'orig-data'!J670+scaled!L$27</f>
        <v>0.77919372247397933</v>
      </c>
      <c r="M293">
        <f>M$26*'orig-data'!K670+scaled!M$27</f>
        <v>-0.47380354147934284</v>
      </c>
      <c r="N293">
        <f>N$26*'orig-data'!L670+scaled!N$27</f>
        <v>-0.49130368444051747</v>
      </c>
    </row>
    <row r="294" spans="2:14" x14ac:dyDescent="0.25">
      <c r="B294" s="2">
        <v>266</v>
      </c>
      <c r="D294" s="15">
        <v>264</v>
      </c>
      <c r="E294">
        <f>E$26*'orig-data'!C671+scaled!E$27</f>
        <v>-0.6948780437204638</v>
      </c>
      <c r="F294">
        <f>F$26*'orig-data'!D671+scaled!F$27</f>
        <v>1.4039961191326813</v>
      </c>
      <c r="G294">
        <f>G$26*'orig-data'!E671+scaled!G$27</f>
        <v>1.1082997047230716</v>
      </c>
      <c r="H294">
        <f>H$26*'orig-data'!F671+scaled!H$27</f>
        <v>0.85264686570365011</v>
      </c>
      <c r="I294">
        <f>I$26*'orig-data'!G671+scaled!I$27</f>
        <v>1.2250101575653418</v>
      </c>
      <c r="J294">
        <f>J$26*'orig-data'!H671+scaled!J$27</f>
        <v>-0.63188984420372751</v>
      </c>
      <c r="K294">
        <f>K$26*'orig-data'!I671+scaled!K$27</f>
        <v>0.75866317712871734</v>
      </c>
      <c r="L294">
        <f>L$26*'orig-data'!J671+scaled!L$27</f>
        <v>0.77919372247397933</v>
      </c>
      <c r="M294">
        <f>M$26*'orig-data'!K671+scaled!M$27</f>
        <v>-0.47380354147934284</v>
      </c>
      <c r="N294">
        <f>N$26*'orig-data'!L671+scaled!N$27</f>
        <v>-0.49130368444051747</v>
      </c>
    </row>
    <row r="295" spans="2:14" x14ac:dyDescent="0.25">
      <c r="B295" s="2">
        <v>267</v>
      </c>
      <c r="D295" s="15">
        <v>265</v>
      </c>
      <c r="E295">
        <f>E$26*'orig-data'!C672+scaled!E$27</f>
        <v>0.95697150553578991</v>
      </c>
      <c r="F295">
        <f>F$26*'orig-data'!D672+scaled!F$27</f>
        <v>-0.91187376809648413</v>
      </c>
      <c r="G295">
        <f>G$26*'orig-data'!E672+scaled!G$27</f>
        <v>-0.95513161473454433</v>
      </c>
      <c r="H295">
        <f>H$26*'orig-data'!F672+scaled!H$27</f>
        <v>-0.97914814126183747</v>
      </c>
      <c r="I295">
        <f>I$26*'orig-data'!G672+scaled!I$27</f>
        <v>-1.0023570075033388</v>
      </c>
      <c r="J295">
        <f>J$26*'orig-data'!H672+scaled!J$27</f>
        <v>0.3772118081368383</v>
      </c>
      <c r="K295">
        <f>K$26*'orig-data'!I672+scaled!K$27</f>
        <v>0.75866317712871734</v>
      </c>
      <c r="L295">
        <f>L$26*'orig-data'!J672+scaled!L$27</f>
        <v>0.77919372247397933</v>
      </c>
      <c r="M295">
        <f>M$26*'orig-data'!K672+scaled!M$27</f>
        <v>-0.47380354147934284</v>
      </c>
      <c r="N295">
        <f>N$26*'orig-data'!L672+scaled!N$27</f>
        <v>-0.49130368444051747</v>
      </c>
    </row>
    <row r="296" spans="2:14" x14ac:dyDescent="0.25">
      <c r="B296" s="2">
        <v>268</v>
      </c>
      <c r="D296" s="15">
        <v>266</v>
      </c>
      <c r="E296">
        <f>E$26*'orig-data'!C673+scaled!E$27</f>
        <v>0.62660159568453944</v>
      </c>
      <c r="F296">
        <f>F$26*'orig-data'!D673+scaled!F$27</f>
        <v>-0.91187376809648413</v>
      </c>
      <c r="G296">
        <f>G$26*'orig-data'!E673+scaled!G$27</f>
        <v>-0.61747921700511643</v>
      </c>
      <c r="H296">
        <f>H$26*'orig-data'!F673+scaled!H$27</f>
        <v>-0.29222501364977971</v>
      </c>
      <c r="I296">
        <f>I$26*'orig-data'!G673+scaled!I$27</f>
        <v>-0.53374209744992829</v>
      </c>
      <c r="J296">
        <f>J$26*'orig-data'!H673+scaled!J$27</f>
        <v>-0.45169312057148314</v>
      </c>
      <c r="K296">
        <f>K$26*'orig-data'!I673+scaled!K$27</f>
        <v>0.75866317712871734</v>
      </c>
      <c r="L296">
        <f>L$26*'orig-data'!J673+scaled!L$27</f>
        <v>-1.2833778958394959</v>
      </c>
      <c r="M296">
        <f>M$26*'orig-data'!K673+scaled!M$27</f>
        <v>-0.47380354147934284</v>
      </c>
      <c r="N296">
        <f>N$26*'orig-data'!L673+scaled!N$27</f>
        <v>2.0354009783964293</v>
      </c>
    </row>
    <row r="297" spans="2:14" x14ac:dyDescent="0.25">
      <c r="B297" s="2">
        <v>269</v>
      </c>
      <c r="D297" s="15">
        <v>267</v>
      </c>
      <c r="E297">
        <f>E$26*'orig-data'!C674+scaled!E$27</f>
        <v>0.58695720650238892</v>
      </c>
      <c r="F297">
        <f>F$26*'orig-data'!D674+scaled!F$27</f>
        <v>-0.91187376809648413</v>
      </c>
      <c r="G297">
        <f>G$26*'orig-data'!E674+scaled!G$27</f>
        <v>-0.75816771605904476</v>
      </c>
      <c r="H297">
        <f>H$26*'orig-data'!F674+scaled!H$27</f>
        <v>-0.2413418190118497</v>
      </c>
      <c r="I297">
        <f>I$26*'orig-data'!G674+scaled!I$27</f>
        <v>-0.83458129896569799</v>
      </c>
      <c r="J297">
        <f>J$26*'orig-data'!H674+scaled!J$27</f>
        <v>-0.27149639693923966</v>
      </c>
      <c r="K297">
        <f>K$26*'orig-data'!I674+scaled!K$27</f>
        <v>0.75866317712871734</v>
      </c>
      <c r="L297">
        <f>L$26*'orig-data'!J674+scaled!L$27</f>
        <v>-1.2833778958394959</v>
      </c>
      <c r="M297">
        <f>M$26*'orig-data'!K674+scaled!M$27</f>
        <v>-0.47380354147934284</v>
      </c>
      <c r="N297">
        <f>N$26*'orig-data'!L674+scaled!N$27</f>
        <v>2.0354009783964293</v>
      </c>
    </row>
    <row r="298" spans="2:14" x14ac:dyDescent="0.25">
      <c r="B298" s="2">
        <v>270</v>
      </c>
      <c r="D298" s="15">
        <v>268</v>
      </c>
      <c r="E298">
        <f>E$26*'orig-data'!C675+scaled!E$27</f>
        <v>1.0759046730822401</v>
      </c>
      <c r="F298">
        <f>F$26*'orig-data'!D675+scaled!F$27</f>
        <v>-0.91187376809648413</v>
      </c>
      <c r="G298">
        <f>G$26*'orig-data'!E675+scaled!G$27</f>
        <v>-0.88947698184271118</v>
      </c>
      <c r="H298">
        <f>H$26*'orig-data'!F675+scaled!H$27</f>
        <v>-0.80105696002908178</v>
      </c>
      <c r="I298">
        <f>I$26*'orig-data'!G675+scaled!I$27</f>
        <v>-0.91557646860455932</v>
      </c>
      <c r="J298">
        <f>J$26*'orig-data'!H675+scaled!J$27</f>
        <v>-0.34357508639213652</v>
      </c>
      <c r="K298">
        <f>K$26*'orig-data'!I675+scaled!K$27</f>
        <v>0.75866317712871734</v>
      </c>
      <c r="L298">
        <f>L$26*'orig-data'!J675+scaled!L$27</f>
        <v>0.77919372247397933</v>
      </c>
      <c r="M298">
        <f>M$26*'orig-data'!K675+scaled!M$27</f>
        <v>-0.47380354147934284</v>
      </c>
      <c r="N298">
        <f>N$26*'orig-data'!L675+scaled!N$27</f>
        <v>-0.49130368444051747</v>
      </c>
    </row>
    <row r="299" spans="2:14" x14ac:dyDescent="0.25">
      <c r="B299" s="2">
        <v>271</v>
      </c>
      <c r="D299" s="15">
        <v>269</v>
      </c>
      <c r="E299">
        <f>E$26*'orig-data'!C676+scaled!E$27</f>
        <v>-0.21914537353466246</v>
      </c>
      <c r="F299">
        <f>F$26*'orig-data'!D676+scaled!F$27</f>
        <v>-0.91187376809648413</v>
      </c>
      <c r="G299">
        <f>G$26*'orig-data'!E676+scaled!G$27</f>
        <v>-0.61747921700511643</v>
      </c>
      <c r="H299">
        <f>H$26*'orig-data'!F676+scaled!H$27</f>
        <v>-0.29222501364977971</v>
      </c>
      <c r="I299">
        <f>I$26*'orig-data'!G676+scaled!I$27</f>
        <v>-0.58581042078919587</v>
      </c>
      <c r="J299">
        <f>J$26*'orig-data'!H676+scaled!J$27</f>
        <v>-0.2354570522127899</v>
      </c>
      <c r="K299">
        <f>K$26*'orig-data'!I676+scaled!K$27</f>
        <v>0.75866317712871734</v>
      </c>
      <c r="L299">
        <f>L$26*'orig-data'!J676+scaled!L$27</f>
        <v>-1.2833778958394959</v>
      </c>
      <c r="M299">
        <f>M$26*'orig-data'!K676+scaled!M$27</f>
        <v>-0.47380354147934284</v>
      </c>
      <c r="N299">
        <f>N$26*'orig-data'!L676+scaled!N$27</f>
        <v>2.0354009783964293</v>
      </c>
    </row>
    <row r="300" spans="2:14" x14ac:dyDescent="0.25">
      <c r="B300" s="2">
        <v>272</v>
      </c>
      <c r="D300" s="15">
        <v>270</v>
      </c>
      <c r="E300">
        <f>E$26*'orig-data'!C677+scaled!E$27</f>
        <v>5.8365350740388067E-2</v>
      </c>
      <c r="F300">
        <f>F$26*'orig-data'!D677+scaled!F$27</f>
        <v>-0.91187376809648413</v>
      </c>
      <c r="G300">
        <f>G$26*'orig-data'!E677+scaled!G$27</f>
        <v>-0.41113608505935484</v>
      </c>
      <c r="H300">
        <f>H$26*'orig-data'!F677+scaled!H$27</f>
        <v>-3.7809040460128784E-2</v>
      </c>
      <c r="I300">
        <f>I$26*'orig-data'!G677+scaled!I$27</f>
        <v>-0.31968343483293804</v>
      </c>
      <c r="J300">
        <f>J$26*'orig-data'!H677+scaled!J$27</f>
        <v>0.44929049758973605</v>
      </c>
      <c r="K300">
        <f>K$26*'orig-data'!I677+scaled!K$27</f>
        <v>0.75866317712871734</v>
      </c>
      <c r="L300">
        <f>L$26*'orig-data'!J677+scaled!L$27</f>
        <v>0.77919372247397933</v>
      </c>
      <c r="M300">
        <f>M$26*'orig-data'!K677+scaled!M$27</f>
        <v>-0.47380354147934284</v>
      </c>
      <c r="N300">
        <f>N$26*'orig-data'!L677+scaled!N$27</f>
        <v>-0.49130368444051747</v>
      </c>
    </row>
    <row r="301" spans="2:14" x14ac:dyDescent="0.25">
      <c r="B301" s="2">
        <v>273</v>
      </c>
      <c r="D301" s="15">
        <v>271</v>
      </c>
      <c r="E301">
        <f>E$26*'orig-data'!C678+scaled!E$27</f>
        <v>0.13765412910468822</v>
      </c>
      <c r="F301">
        <f>F$26*'orig-data'!D678+scaled!F$27</f>
        <v>-0.91187376809648413</v>
      </c>
      <c r="G301">
        <f>G$26*'orig-data'!E678+scaled!G$27</f>
        <v>-0.45803225141066428</v>
      </c>
      <c r="H301">
        <f>H$26*'orig-data'!F678+scaled!H$27</f>
        <v>-0.54664098683943063</v>
      </c>
      <c r="I301">
        <f>I$26*'orig-data'!G678+scaled!I$27</f>
        <v>-0.1924053111147277</v>
      </c>
      <c r="J301">
        <f>J$26*'orig-data'!H678+scaled!J$27</f>
        <v>0.77364460012777592</v>
      </c>
      <c r="K301">
        <f>K$26*'orig-data'!I678+scaled!K$27</f>
        <v>0.75866317712871734</v>
      </c>
      <c r="L301">
        <f>L$26*'orig-data'!J678+scaled!L$27</f>
        <v>0.77919372247397933</v>
      </c>
      <c r="M301">
        <f>M$26*'orig-data'!K678+scaled!M$27</f>
        <v>-0.47380354147934284</v>
      </c>
      <c r="N301">
        <f>N$26*'orig-data'!L678+scaled!N$27</f>
        <v>-0.49130368444051747</v>
      </c>
    </row>
    <row r="302" spans="2:14" x14ac:dyDescent="0.25">
      <c r="B302" s="2">
        <v>274</v>
      </c>
      <c r="D302" s="15">
        <v>272</v>
      </c>
      <c r="E302">
        <f>E$26*'orig-data'!C679+scaled!E$27</f>
        <v>0.15086892549873809</v>
      </c>
      <c r="F302">
        <f>F$26*'orig-data'!D679+scaled!F$27</f>
        <v>-0.91187376809648413</v>
      </c>
      <c r="G302">
        <f>G$26*'orig-data'!E679+scaled!G$27</f>
        <v>-0.75816771605904476</v>
      </c>
      <c r="H302">
        <f>H$26*'orig-data'!F679+scaled!H$27</f>
        <v>-0.2413418190118497</v>
      </c>
      <c r="I302">
        <f>I$26*'orig-data'!G679+scaled!I$27</f>
        <v>-0.71308854450740622</v>
      </c>
      <c r="J302">
        <f>J$26*'orig-data'!H679+scaled!J$27</f>
        <v>-0.19941770748634191</v>
      </c>
      <c r="K302">
        <f>K$26*'orig-data'!I679+scaled!K$27</f>
        <v>0.75866317712871734</v>
      </c>
      <c r="L302">
        <f>L$26*'orig-data'!J679+scaled!L$27</f>
        <v>-1.2833778958394959</v>
      </c>
      <c r="M302">
        <f>M$26*'orig-data'!K679+scaled!M$27</f>
        <v>-0.47380354147934284</v>
      </c>
      <c r="N302">
        <f>N$26*'orig-data'!L679+scaled!N$27</f>
        <v>2.0354009783964293</v>
      </c>
    </row>
    <row r="303" spans="2:14" x14ac:dyDescent="0.25">
      <c r="B303" s="2">
        <v>275</v>
      </c>
      <c r="D303" s="15">
        <v>273</v>
      </c>
      <c r="E303">
        <f>E$26*'orig-data'!C680+scaled!E$27</f>
        <v>-0.32486374468706281</v>
      </c>
      <c r="F303">
        <f>F$26*'orig-data'!D680+scaled!F$27</f>
        <v>-0.33290629628919266</v>
      </c>
      <c r="G303">
        <f>G$26*'orig-data'!E680+scaled!G$27</f>
        <v>-0.64561691681590205</v>
      </c>
      <c r="H303">
        <f>H$26*'orig-data'!F680+scaled!H$27</f>
        <v>-8.8692235098058791E-2</v>
      </c>
      <c r="I303">
        <f>I$26*'orig-data'!G680+scaled!I$27</f>
        <v>-0.221332157414321</v>
      </c>
      <c r="J303">
        <f>J$26*'orig-data'!H680+scaled!J$27</f>
        <v>0.16097573977814594</v>
      </c>
      <c r="K303">
        <f>K$26*'orig-data'!I680+scaled!K$27</f>
        <v>0.75866317712871734</v>
      </c>
      <c r="L303">
        <f>L$26*'orig-data'!J680+scaled!L$27</f>
        <v>-1.2833778958394959</v>
      </c>
      <c r="M303">
        <f>M$26*'orig-data'!K680+scaled!M$27</f>
        <v>2.1105794120443453</v>
      </c>
      <c r="N303">
        <f>N$26*'orig-data'!L680+scaled!N$27</f>
        <v>-0.49130368444051747</v>
      </c>
    </row>
    <row r="304" spans="2:14" x14ac:dyDescent="0.25">
      <c r="B304" s="2">
        <v>276</v>
      </c>
      <c r="D304" s="15">
        <v>274</v>
      </c>
      <c r="E304">
        <f>E$26*'orig-data'!C681+scaled!E$27</f>
        <v>-0.76095202569071407</v>
      </c>
      <c r="F304">
        <f>F$26*'orig-data'!D681+scaled!F$27</f>
        <v>0.24606117551809836</v>
      </c>
      <c r="G304">
        <f>G$26*'orig-data'!E681+scaled!G$27</f>
        <v>-0.34548145216752157</v>
      </c>
      <c r="H304">
        <f>H$26*'orig-data'!F681+scaled!H$27</f>
        <v>0.47102290591917351</v>
      </c>
      <c r="I304">
        <f>I$26*'orig-data'!G681+scaled!I$27</f>
        <v>0.13736073670063531</v>
      </c>
      <c r="J304">
        <f>J$26*'orig-data'!H681+scaled!J$27</f>
        <v>-0.6679291889301755</v>
      </c>
      <c r="K304">
        <f>K$26*'orig-data'!I681+scaled!K$27</f>
        <v>0.75866317712871734</v>
      </c>
      <c r="L304">
        <f>L$26*'orig-data'!J681+scaled!L$27</f>
        <v>-1.2833778958394959</v>
      </c>
      <c r="M304">
        <f>M$26*'orig-data'!K681+scaled!M$27</f>
        <v>2.1105794120443453</v>
      </c>
      <c r="N304">
        <f>N$26*'orig-data'!L681+scaled!N$27</f>
        <v>-0.49130368444051747</v>
      </c>
    </row>
    <row r="305" spans="2:14" x14ac:dyDescent="0.25">
      <c r="B305" s="2">
        <v>277</v>
      </c>
      <c r="D305" s="15">
        <v>275</v>
      </c>
      <c r="E305">
        <f>E$26*'orig-data'!C682+scaled!E$27</f>
        <v>-0.15307139156441218</v>
      </c>
      <c r="F305">
        <f>F$26*'orig-data'!D682+scaled!F$27</f>
        <v>-0.91187376809648413</v>
      </c>
      <c r="G305">
        <f>G$26*'orig-data'!E682+scaled!G$27</f>
        <v>-0.73940924951852094</v>
      </c>
      <c r="H305">
        <f>H$26*'orig-data'!F682+scaled!H$27</f>
        <v>0.21660693272952258</v>
      </c>
      <c r="I305">
        <f>I$26*'orig-data'!G682+scaled!I$27</f>
        <v>-0.26182974223375144</v>
      </c>
      <c r="J305">
        <f>J$26*'orig-data'!H682+scaled!J$27</f>
        <v>8.8897050325248195E-2</v>
      </c>
      <c r="K305">
        <f>K$26*'orig-data'!I682+scaled!K$27</f>
        <v>0.75866317712871734</v>
      </c>
      <c r="L305">
        <f>L$26*'orig-data'!J682+scaled!L$27</f>
        <v>-1.2833778958394959</v>
      </c>
      <c r="M305">
        <f>M$26*'orig-data'!K682+scaled!M$27</f>
        <v>2.1105794120443453</v>
      </c>
      <c r="N305">
        <f>N$26*'orig-data'!L682+scaled!N$27</f>
        <v>-0.49130368444051747</v>
      </c>
    </row>
    <row r="306" spans="2:14" x14ac:dyDescent="0.25">
      <c r="B306" s="2">
        <v>278</v>
      </c>
      <c r="D306" s="15">
        <v>276</v>
      </c>
      <c r="E306">
        <f>E$26*'orig-data'!C683+scaled!E$27</f>
        <v>-0.86667039684311442</v>
      </c>
      <c r="F306">
        <f>F$26*'orig-data'!D683+scaled!F$27</f>
        <v>0.24606117551809836</v>
      </c>
      <c r="G306">
        <f>G$26*'orig-data'!E683+scaled!G$27</f>
        <v>-0.34548145216752157</v>
      </c>
      <c r="H306">
        <f>H$26*'orig-data'!F683+scaled!H$27</f>
        <v>0.67455568447089442</v>
      </c>
      <c r="I306">
        <f>I$26*'orig-data'!G683+scaled!I$27</f>
        <v>0.4497706767362426</v>
      </c>
      <c r="J306">
        <f>J$26*'orig-data'!H683+scaled!J$27</f>
        <v>0.12493639505169796</v>
      </c>
      <c r="K306">
        <f>K$26*'orig-data'!I683+scaled!K$27</f>
        <v>0.75866317712871734</v>
      </c>
      <c r="L306">
        <f>L$26*'orig-data'!J683+scaled!L$27</f>
        <v>-1.2833778958394959</v>
      </c>
      <c r="M306">
        <f>M$26*'orig-data'!K683+scaled!M$27</f>
        <v>2.1105794120443453</v>
      </c>
      <c r="N306">
        <f>N$26*'orig-data'!L683+scaled!N$27</f>
        <v>-0.49130368444051747</v>
      </c>
    </row>
    <row r="307" spans="2:14" x14ac:dyDescent="0.25">
      <c r="B307" s="2">
        <v>279</v>
      </c>
      <c r="D307" s="15">
        <v>277</v>
      </c>
      <c r="E307">
        <f>E$26*'orig-data'!C684+scaled!E$27</f>
        <v>1.1551934514465403</v>
      </c>
      <c r="F307">
        <f>F$26*'orig-data'!D684+scaled!F$27</f>
        <v>-0.91187376809648413</v>
      </c>
      <c r="G307">
        <f>G$26*'orig-data'!E684+scaled!G$27</f>
        <v>-1.0395447141669014</v>
      </c>
      <c r="H307">
        <f>H$26*'orig-data'!F684+scaled!H$27</f>
        <v>-0.90282334930494224</v>
      </c>
      <c r="I307">
        <f>I$26*'orig-data'!G684+scaled!I$27</f>
        <v>-1.1932741930806543</v>
      </c>
      <c r="J307">
        <f>J$26*'orig-data'!H684+scaled!J$27</f>
        <v>-0.19941770748634191</v>
      </c>
      <c r="K307">
        <f>K$26*'orig-data'!I684+scaled!K$27</f>
        <v>0.75866317712871734</v>
      </c>
      <c r="L307">
        <f>L$26*'orig-data'!J684+scaled!L$27</f>
        <v>-1.2833778958394959</v>
      </c>
      <c r="M307">
        <f>M$26*'orig-data'!K684+scaled!M$27</f>
        <v>2.1105794120443453</v>
      </c>
      <c r="N307">
        <f>N$26*'orig-data'!L684+scaled!N$27</f>
        <v>-0.49130368444051747</v>
      </c>
    </row>
    <row r="308" spans="2:14" x14ac:dyDescent="0.25">
      <c r="B308" s="2">
        <v>280</v>
      </c>
      <c r="D308" s="15">
        <v>278</v>
      </c>
      <c r="E308">
        <f>E$26*'orig-data'!C685+scaled!E$27</f>
        <v>0.89089752356553964</v>
      </c>
      <c r="F308">
        <f>F$26*'orig-data'!D685+scaled!F$27</f>
        <v>-0.91187376809648413</v>
      </c>
      <c r="G308">
        <f>G$26*'orig-data'!E685+scaled!G$27</f>
        <v>-0.95513161473454433</v>
      </c>
      <c r="H308">
        <f>H$26*'orig-data'!F685+scaled!H$27</f>
        <v>-0.97914814126183747</v>
      </c>
      <c r="I308">
        <f>I$26*'orig-data'!G685+scaled!I$27</f>
        <v>-1.0254984845430135</v>
      </c>
      <c r="J308">
        <f>J$26*'orig-data'!H685+scaled!J$27</f>
        <v>0.41325115286328806</v>
      </c>
      <c r="K308">
        <f>K$26*'orig-data'!I685+scaled!K$27</f>
        <v>0.75866317712871734</v>
      </c>
      <c r="L308">
        <f>L$26*'orig-data'!J685+scaled!L$27</f>
        <v>-1.2833778958394959</v>
      </c>
      <c r="M308">
        <f>M$26*'orig-data'!K685+scaled!M$27</f>
        <v>-0.47380354147934284</v>
      </c>
      <c r="N308">
        <f>N$26*'orig-data'!L685+scaled!N$27</f>
        <v>2.0354009783964293</v>
      </c>
    </row>
    <row r="309" spans="2:14" x14ac:dyDescent="0.25">
      <c r="B309" s="2">
        <v>281</v>
      </c>
      <c r="D309" s="15">
        <v>279</v>
      </c>
      <c r="E309">
        <f>E$26*'orig-data'!C686+scaled!E$27</f>
        <v>-0.16628618795846251</v>
      </c>
      <c r="F309">
        <f>F$26*'orig-data'!D686+scaled!F$27</f>
        <v>0.24606117551809836</v>
      </c>
      <c r="G309">
        <f>G$26*'orig-data'!E686+scaled!G$27</f>
        <v>0.29230641021028703</v>
      </c>
      <c r="H309">
        <f>H$26*'orig-data'!F686+scaled!H$27</f>
        <v>0.21660693272952258</v>
      </c>
      <c r="I309">
        <f>I$26*'orig-data'!G686+scaled!I$27</f>
        <v>0.25885349115892708</v>
      </c>
      <c r="J309">
        <f>J$26*'orig-data'!H686+scaled!J$27</f>
        <v>-1.922098385409754E-2</v>
      </c>
      <c r="K309">
        <f>K$26*'orig-data'!I686+scaled!K$27</f>
        <v>1.0561781485517479</v>
      </c>
      <c r="L309">
        <f>L$26*'orig-data'!J686+scaled!L$27</f>
        <v>0.77919372247397933</v>
      </c>
      <c r="M309">
        <f>M$26*'orig-data'!K686+scaled!M$27</f>
        <v>-0.47380354147934284</v>
      </c>
      <c r="N309">
        <f>N$26*'orig-data'!L686+scaled!N$27</f>
        <v>-0.49130368444051747</v>
      </c>
    </row>
    <row r="310" spans="2:14" x14ac:dyDescent="0.25">
      <c r="B310" s="2">
        <v>282</v>
      </c>
      <c r="D310" s="15">
        <v>280</v>
      </c>
      <c r="E310">
        <f>E$26*'orig-data'!C687+scaled!E$27</f>
        <v>-0.39093772665731308</v>
      </c>
      <c r="F310">
        <f>F$26*'orig-data'!D687+scaled!F$27</f>
        <v>0.24606117551809836</v>
      </c>
      <c r="G310">
        <f>G$26*'orig-data'!E687+scaled!G$27</f>
        <v>1.5501788321683474E-3</v>
      </c>
      <c r="H310">
        <f>H$26*'orig-data'!F687+scaled!H$27</f>
        <v>-0.54664098683943063</v>
      </c>
      <c r="I310">
        <f>I$26*'orig-data'!G687+scaled!I$27</f>
        <v>-3.6200341096924049E-2</v>
      </c>
      <c r="J310">
        <f>J$26*'orig-data'!H687+scaled!J$27</f>
        <v>0.98988066848646739</v>
      </c>
      <c r="K310">
        <f>K$26*'orig-data'!I687+scaled!K$27</f>
        <v>1.0561781485517479</v>
      </c>
      <c r="L310">
        <f>L$26*'orig-data'!J687+scaled!L$27</f>
        <v>0.77919372247397933</v>
      </c>
      <c r="M310">
        <f>M$26*'orig-data'!K687+scaled!M$27</f>
        <v>-0.47380354147934284</v>
      </c>
      <c r="N310">
        <f>N$26*'orig-data'!L687+scaled!N$27</f>
        <v>-0.49130368444051747</v>
      </c>
    </row>
    <row r="311" spans="2:14" x14ac:dyDescent="0.25">
      <c r="B311" s="2">
        <v>283</v>
      </c>
      <c r="D311" s="15">
        <v>281</v>
      </c>
      <c r="E311">
        <f>E$26*'orig-data'!C688+scaled!E$27</f>
        <v>-6.0567816806062158E-2</v>
      </c>
      <c r="F311">
        <f>F$26*'orig-data'!D688+scaled!F$27</f>
        <v>-0.91187376809648413</v>
      </c>
      <c r="G311">
        <f>G$26*'orig-data'!E688+scaled!G$27</f>
        <v>-0.56120381738354497</v>
      </c>
      <c r="H311">
        <f>H$26*'orig-data'!F688+scaled!H$27</f>
        <v>-0.4703161948825354</v>
      </c>
      <c r="I311">
        <f>I$26*'orig-data'!G688+scaled!I$27</f>
        <v>-0.15190772629529725</v>
      </c>
      <c r="J311">
        <f>J$26*'orig-data'!H688+scaled!J$27</f>
        <v>0.66552656594842929</v>
      </c>
      <c r="K311">
        <f>K$26*'orig-data'!I688+scaled!K$27</f>
        <v>1.0561781485517479</v>
      </c>
      <c r="L311">
        <f>L$26*'orig-data'!J688+scaled!L$27</f>
        <v>0.77919372247397933</v>
      </c>
      <c r="M311">
        <f>M$26*'orig-data'!K688+scaled!M$27</f>
        <v>-0.47380354147934284</v>
      </c>
      <c r="N311">
        <f>N$26*'orig-data'!L688+scaled!N$27</f>
        <v>-0.49130368444051747</v>
      </c>
    </row>
    <row r="312" spans="2:14" x14ac:dyDescent="0.25">
      <c r="B312" s="2">
        <v>284</v>
      </c>
      <c r="D312" s="15">
        <v>282</v>
      </c>
      <c r="E312">
        <f>E$26*'orig-data'!C689+scaled!E$27</f>
        <v>-0.33807854108111313</v>
      </c>
      <c r="F312">
        <f>F$26*'orig-data'!D689+scaled!F$27</f>
        <v>0.24606117551809836</v>
      </c>
      <c r="G312">
        <f>G$26*'orig-data'!E689+scaled!G$27</f>
        <v>0.30168564348054883</v>
      </c>
      <c r="H312">
        <f>H$26*'orig-data'!F689+scaled!H$27</f>
        <v>-0.41943300024460539</v>
      </c>
      <c r="I312">
        <f>I$26*'orig-data'!G689+scaled!I$27</f>
        <v>0.28199496819860137</v>
      </c>
      <c r="J312">
        <f>J$26*'orig-data'!H689+scaled!J$27</f>
        <v>0.98988066848646739</v>
      </c>
      <c r="K312">
        <f>K$26*'orig-data'!I689+scaled!K$27</f>
        <v>1.0561781485517479</v>
      </c>
      <c r="L312">
        <f>L$26*'orig-data'!J689+scaled!L$27</f>
        <v>0.77919372247397933</v>
      </c>
      <c r="M312">
        <f>M$26*'orig-data'!K689+scaled!M$27</f>
        <v>-0.47380354147934284</v>
      </c>
      <c r="N312">
        <f>N$26*'orig-data'!L689+scaled!N$27</f>
        <v>-0.49130368444051747</v>
      </c>
    </row>
    <row r="313" spans="2:14" x14ac:dyDescent="0.25">
      <c r="B313" s="2">
        <v>285</v>
      </c>
      <c r="D313" s="15">
        <v>283</v>
      </c>
      <c r="E313">
        <f>E$26*'orig-data'!C690+scaled!E$27</f>
        <v>-0.28521935550491273</v>
      </c>
      <c r="F313">
        <f>F$26*'orig-data'!D690+scaled!F$27</f>
        <v>0.24606117551809836</v>
      </c>
      <c r="G313">
        <f>G$26*'orig-data'!E690+scaled!G$27</f>
        <v>0.23603101058871578</v>
      </c>
      <c r="H313">
        <f>H$26*'orig-data'!F690+scaled!H$27</f>
        <v>8.9398946134696899E-2</v>
      </c>
      <c r="I313">
        <f>I$26*'orig-data'!G690+scaled!I$27</f>
        <v>0.391916984137056</v>
      </c>
      <c r="J313">
        <f>J$26*'orig-data'!H690+scaled!J$27</f>
        <v>0.41325115286328806</v>
      </c>
      <c r="K313">
        <f>K$26*'orig-data'!I690+scaled!K$27</f>
        <v>1.0561781485517479</v>
      </c>
      <c r="L313">
        <f>L$26*'orig-data'!J690+scaled!L$27</f>
        <v>0.77919372247397933</v>
      </c>
      <c r="M313">
        <f>M$26*'orig-data'!K690+scaled!M$27</f>
        <v>-0.47380354147934284</v>
      </c>
      <c r="N313">
        <f>N$26*'orig-data'!L690+scaled!N$27</f>
        <v>-0.49130368444051747</v>
      </c>
    </row>
    <row r="314" spans="2:14" x14ac:dyDescent="0.25">
      <c r="B314" s="2">
        <v>286</v>
      </c>
      <c r="D314" s="15">
        <v>284</v>
      </c>
      <c r="E314">
        <f>E$26*'orig-data'!C691+scaled!E$27</f>
        <v>-0.76095202569071407</v>
      </c>
      <c r="F314">
        <f>F$26*'orig-data'!D691+scaled!F$27</f>
        <v>1.4039961191326813</v>
      </c>
      <c r="G314">
        <f>G$26*'orig-data'!E691+scaled!G$27</f>
        <v>0.98636967220966687</v>
      </c>
      <c r="H314">
        <f>H$26*'orig-data'!F691+scaled!H$27</f>
        <v>0.59823089251399875</v>
      </c>
      <c r="I314">
        <f>I$26*'orig-data'!G691+scaled!I$27</f>
        <v>0.94731243308924595</v>
      </c>
      <c r="J314">
        <f>J$26*'orig-data'!H691+scaled!J$27</f>
        <v>-1.922098385409754E-2</v>
      </c>
      <c r="K314">
        <f>K$26*'orig-data'!I691+scaled!K$27</f>
        <v>1.0561781485517479</v>
      </c>
      <c r="L314">
        <f>L$26*'orig-data'!J691+scaled!L$27</f>
        <v>0.77919372247397933</v>
      </c>
      <c r="M314">
        <f>M$26*'orig-data'!K691+scaled!M$27</f>
        <v>-0.47380354147934284</v>
      </c>
      <c r="N314">
        <f>N$26*'orig-data'!L691+scaled!N$27</f>
        <v>-0.49130368444051747</v>
      </c>
    </row>
    <row r="315" spans="2:14" x14ac:dyDescent="0.25">
      <c r="B315" s="2">
        <v>287</v>
      </c>
      <c r="D315" s="15">
        <v>285</v>
      </c>
      <c r="E315">
        <f>E$26*'orig-data'!C692+scaled!E$27</f>
        <v>-0.68166324732641348</v>
      </c>
      <c r="F315">
        <f>F$26*'orig-data'!D692+scaled!F$27</f>
        <v>1.4039961191326813</v>
      </c>
      <c r="G315">
        <f>G$26*'orig-data'!E692+scaled!G$27</f>
        <v>0.95823197239888103</v>
      </c>
      <c r="H315">
        <f>H$26*'orig-data'!F692+scaled!H$27</f>
        <v>0.57278929519503397</v>
      </c>
      <c r="I315">
        <f>I$26*'orig-data'!G692+scaled!I$27</f>
        <v>0.81424894011111748</v>
      </c>
      <c r="J315">
        <f>J$26*'orig-data'!H692+scaled!J$27</f>
        <v>-0.74000787838307325</v>
      </c>
      <c r="K315">
        <f>K$26*'orig-data'!I692+scaled!K$27</f>
        <v>1.0561781485517479</v>
      </c>
      <c r="L315">
        <f>L$26*'orig-data'!J692+scaled!L$27</f>
        <v>0.77919372247397933</v>
      </c>
      <c r="M315">
        <f>M$26*'orig-data'!K692+scaled!M$27</f>
        <v>-0.47380354147934284</v>
      </c>
      <c r="N315">
        <f>N$26*'orig-data'!L692+scaled!N$27</f>
        <v>-0.49130368444051747</v>
      </c>
    </row>
    <row r="316" spans="2:14" x14ac:dyDescent="0.25">
      <c r="B316" s="2">
        <v>288</v>
      </c>
      <c r="D316" s="15">
        <v>286</v>
      </c>
      <c r="E316">
        <f>E$26*'orig-data'!C693+scaled!E$27</f>
        <v>-0.8270260076609639</v>
      </c>
      <c r="F316">
        <f>F$26*'orig-data'!D693+scaled!F$27</f>
        <v>1.4039961191326813</v>
      </c>
      <c r="G316">
        <f>G$26*'orig-data'!E693+scaled!G$27</f>
        <v>1.4178144026417137</v>
      </c>
      <c r="H316">
        <f>H$26*'orig-data'!F693+scaled!H$27</f>
        <v>0.80176367106571966</v>
      </c>
      <c r="I316">
        <f>I$26*'orig-data'!G693+scaled!I$27</f>
        <v>1.0803759260673753</v>
      </c>
      <c r="J316">
        <f>J$26*'orig-data'!H693+scaled!J$27</f>
        <v>-0.812086567835971</v>
      </c>
      <c r="K316">
        <f>K$26*'orig-data'!I693+scaled!K$27</f>
        <v>1.0561781485517479</v>
      </c>
      <c r="L316">
        <f>L$26*'orig-data'!J693+scaled!L$27</f>
        <v>0.77919372247397933</v>
      </c>
      <c r="M316">
        <f>M$26*'orig-data'!K693+scaled!M$27</f>
        <v>-0.47380354147934284</v>
      </c>
      <c r="N316">
        <f>N$26*'orig-data'!L693+scaled!N$27</f>
        <v>-0.49130368444051747</v>
      </c>
    </row>
    <row r="317" spans="2:14" x14ac:dyDescent="0.25">
      <c r="B317" s="2">
        <v>289</v>
      </c>
      <c r="D317" s="15">
        <v>287</v>
      </c>
      <c r="E317">
        <f>E$26*'orig-data'!C694+scaled!E$27</f>
        <v>-0.60237446896211377</v>
      </c>
      <c r="F317">
        <f>F$26*'orig-data'!D694+scaled!F$27</f>
        <v>1.4039961191326813</v>
      </c>
      <c r="G317">
        <f>G$26*'orig-data'!E694+scaled!G$27</f>
        <v>1.1082997047230716</v>
      </c>
      <c r="H317">
        <f>H$26*'orig-data'!F694+scaled!H$27</f>
        <v>0.72543887910882443</v>
      </c>
      <c r="I317">
        <f>I$26*'orig-data'!G694+scaled!I$27</f>
        <v>0.93574169456940881</v>
      </c>
      <c r="J317">
        <f>J$26*'orig-data'!H694+scaled!J$27</f>
        <v>-9.1299673306995288E-2</v>
      </c>
      <c r="K317">
        <f>K$26*'orig-data'!I694+scaled!K$27</f>
        <v>1.0561781485517479</v>
      </c>
      <c r="L317">
        <f>L$26*'orig-data'!J694+scaled!L$27</f>
        <v>0.77919372247397933</v>
      </c>
      <c r="M317">
        <f>M$26*'orig-data'!K694+scaled!M$27</f>
        <v>-0.47380354147934284</v>
      </c>
      <c r="N317">
        <f>N$26*'orig-data'!L694+scaled!N$27</f>
        <v>-0.49130368444051747</v>
      </c>
    </row>
    <row r="318" spans="2:14" x14ac:dyDescent="0.25">
      <c r="B318" s="2">
        <v>290</v>
      </c>
      <c r="D318" s="15">
        <v>288</v>
      </c>
      <c r="E318">
        <f>E$26*'orig-data'!C695+scaled!E$27</f>
        <v>-0.77416682208476395</v>
      </c>
      <c r="F318">
        <f>F$26*'orig-data'!D695+scaled!F$27</f>
        <v>1.4039961191326813</v>
      </c>
      <c r="G318">
        <f>G$26*'orig-data'!E695+scaled!G$27</f>
        <v>1.4084351693714519</v>
      </c>
      <c r="H318">
        <f>H$26*'orig-data'!F695+scaled!H$27</f>
        <v>1.2342708254881267</v>
      </c>
      <c r="I318">
        <f>I$26*'orig-data'!G695+scaled!I$27</f>
        <v>1.5489908361207863</v>
      </c>
      <c r="J318">
        <f>J$26*'orig-data'!H695+scaled!J$27</f>
        <v>-0.19941770748634191</v>
      </c>
      <c r="K318">
        <f>K$26*'orig-data'!I695+scaled!K$27</f>
        <v>1.0561781485517479</v>
      </c>
      <c r="L318">
        <f>L$26*'orig-data'!J695+scaled!L$27</f>
        <v>0.77919372247397933</v>
      </c>
      <c r="M318">
        <f>M$26*'orig-data'!K695+scaled!M$27</f>
        <v>-0.47380354147934284</v>
      </c>
      <c r="N318">
        <f>N$26*'orig-data'!L695+scaled!N$27</f>
        <v>-0.49130368444051747</v>
      </c>
    </row>
    <row r="319" spans="2:14" x14ac:dyDescent="0.25">
      <c r="B319" s="2">
        <v>291</v>
      </c>
      <c r="D319" s="15">
        <v>289</v>
      </c>
      <c r="E319">
        <f>E$26*'orig-data'!C696+scaled!E$27</f>
        <v>-0.95917397160146445</v>
      </c>
      <c r="F319">
        <f>F$26*'orig-data'!D696+scaled!F$27</f>
        <v>1.4039961191326813</v>
      </c>
      <c r="G319">
        <f>G$26*'orig-data'!E696+scaled!G$27</f>
        <v>1.4178144026417137</v>
      </c>
      <c r="H319">
        <f>H$26*'orig-data'!F696+scaled!H$27</f>
        <v>0.90353006034158012</v>
      </c>
      <c r="I319">
        <f>I$26*'orig-data'!G696+scaled!I$27</f>
        <v>1.1949262374137644</v>
      </c>
      <c r="J319">
        <f>J$26*'orig-data'!H696+scaled!J$27</f>
        <v>-0.41565377584503427</v>
      </c>
      <c r="K319">
        <f>K$26*'orig-data'!I696+scaled!K$27</f>
        <v>1.0561781485517479</v>
      </c>
      <c r="L319">
        <f>L$26*'orig-data'!J696+scaled!L$27</f>
        <v>0.77919372247397933</v>
      </c>
      <c r="M319">
        <f>M$26*'orig-data'!K696+scaled!M$27</f>
        <v>-0.47380354147934284</v>
      </c>
      <c r="N319">
        <f>N$26*'orig-data'!L696+scaled!N$27</f>
        <v>-0.49130368444051747</v>
      </c>
    </row>
    <row r="320" spans="2:14" x14ac:dyDescent="0.25">
      <c r="B320" s="2">
        <v>292</v>
      </c>
      <c r="D320" s="15">
        <v>290</v>
      </c>
      <c r="E320">
        <f>E$26*'orig-data'!C697+scaled!E$27</f>
        <v>-0.47022650502161323</v>
      </c>
      <c r="F320">
        <f>F$26*'orig-data'!D697+scaled!F$27</f>
        <v>1.4039961191326813</v>
      </c>
      <c r="G320">
        <f>G$26*'orig-data'!E697+scaled!G$27</f>
        <v>0.62995880793971493</v>
      </c>
      <c r="H320">
        <f>H$26*'orig-data'!F697+scaled!H$27</f>
        <v>0.47102290591917351</v>
      </c>
      <c r="I320">
        <f>I$26*'orig-data'!G697+scaled!I$27</f>
        <v>0.67540007787306999</v>
      </c>
      <c r="J320">
        <f>J$26*'orig-data'!H697+scaled!J$27</f>
        <v>-0.16337836275989304</v>
      </c>
      <c r="K320">
        <f>K$26*'orig-data'!I697+scaled!K$27</f>
        <v>1.0561781485517479</v>
      </c>
      <c r="L320">
        <f>L$26*'orig-data'!J697+scaled!L$27</f>
        <v>0.77919372247397933</v>
      </c>
      <c r="M320">
        <f>M$26*'orig-data'!K697+scaled!M$27</f>
        <v>-0.47380354147934284</v>
      </c>
      <c r="N320">
        <f>N$26*'orig-data'!L697+scaled!N$27</f>
        <v>-0.49130368444051747</v>
      </c>
    </row>
    <row r="321" spans="2:14" x14ac:dyDescent="0.25">
      <c r="B321" s="2">
        <v>293</v>
      </c>
      <c r="D321" s="15">
        <v>291</v>
      </c>
      <c r="E321">
        <f>E$26*'orig-data'!C698+scaled!E$27</f>
        <v>-0.56273007977996325</v>
      </c>
      <c r="F321">
        <f>F$26*'orig-data'!D698+scaled!F$27</f>
        <v>1.4039961191326813</v>
      </c>
      <c r="G321">
        <f>G$26*'orig-data'!E698+scaled!G$27</f>
        <v>1.5022275020740707</v>
      </c>
      <c r="H321">
        <f>H$26*'orig-data'!F698+scaled!H$27</f>
        <v>1.107062838893301</v>
      </c>
      <c r="I321">
        <f>I$26*'orig-data'!G698+scaled!I$27</f>
        <v>1.0630198182876192</v>
      </c>
      <c r="J321">
        <f>J$26*'orig-data'!H698+scaled!J$27</f>
        <v>-0.88416525728886786</v>
      </c>
      <c r="K321">
        <f>K$26*'orig-data'!I698+scaled!K$27</f>
        <v>1.0561781485517479</v>
      </c>
      <c r="L321">
        <f>L$26*'orig-data'!J698+scaled!L$27</f>
        <v>0.77919372247397933</v>
      </c>
      <c r="M321">
        <f>M$26*'orig-data'!K698+scaled!M$27</f>
        <v>-0.47380354147934284</v>
      </c>
      <c r="N321">
        <f>N$26*'orig-data'!L698+scaled!N$27</f>
        <v>-0.49130368444051747</v>
      </c>
    </row>
    <row r="322" spans="2:14" x14ac:dyDescent="0.25">
      <c r="B322" s="2">
        <v>294</v>
      </c>
      <c r="D322" s="15">
        <v>292</v>
      </c>
      <c r="E322">
        <f>E$26*'orig-data'!C699+scaled!E$27</f>
        <v>1.2080526370227407</v>
      </c>
      <c r="F322">
        <f>F$26*'orig-data'!D699+scaled!F$27</f>
        <v>-0.91187376809648413</v>
      </c>
      <c r="G322">
        <f>G$26*'orig-data'!E699+scaled!G$27</f>
        <v>-1.0395447141669014</v>
      </c>
      <c r="H322">
        <f>H$26*'orig-data'!F699+scaled!H$27</f>
        <v>-0.90282334930494224</v>
      </c>
      <c r="I322">
        <f>I$26*'orig-data'!G699+scaled!I$27</f>
        <v>-1.2684839934595966</v>
      </c>
      <c r="J322">
        <f>J$26*'orig-data'!H699+scaled!J$27</f>
        <v>-0.52377181002438089</v>
      </c>
      <c r="K322">
        <f>K$26*'orig-data'!I699+scaled!K$27</f>
        <v>1.0561781485517479</v>
      </c>
      <c r="L322">
        <f>L$26*'orig-data'!J699+scaled!L$27</f>
        <v>-1.2833778958394959</v>
      </c>
      <c r="M322">
        <f>M$26*'orig-data'!K699+scaled!M$27</f>
        <v>2.1105794120443453</v>
      </c>
      <c r="N322">
        <f>N$26*'orig-data'!L699+scaled!N$27</f>
        <v>-0.49130368444051747</v>
      </c>
    </row>
    <row r="323" spans="2:14" x14ac:dyDescent="0.25">
      <c r="B323" s="2">
        <v>295</v>
      </c>
      <c r="D323" s="15">
        <v>293</v>
      </c>
      <c r="E323">
        <f>E$26*'orig-data'!C700+scaled!E$27</f>
        <v>1.4987781576918415</v>
      </c>
      <c r="F323">
        <f>F$26*'orig-data'!D700+scaled!F$27</f>
        <v>-0.91187376809648413</v>
      </c>
      <c r="G323">
        <f>G$26*'orig-data'!E700+scaled!G$27</f>
        <v>-1.067682413977687</v>
      </c>
      <c r="H323">
        <f>H$26*'orig-data'!F700+scaled!H$27</f>
        <v>-1.0554729332187329</v>
      </c>
      <c r="I323">
        <f>I$26*'orig-data'!G700+scaled!I$27</f>
        <v>-1.2106303008604105</v>
      </c>
      <c r="J323">
        <f>J$26*'orig-data'!H700+scaled!J$27</f>
        <v>-9.1299673306995288E-2</v>
      </c>
      <c r="K323">
        <f>K$26*'orig-data'!I700+scaled!K$27</f>
        <v>1.0561781485517479</v>
      </c>
      <c r="L323">
        <f>L$26*'orig-data'!J700+scaled!L$27</f>
        <v>-1.2833778958394959</v>
      </c>
      <c r="M323">
        <f>M$26*'orig-data'!K700+scaled!M$27</f>
        <v>-0.47380354147934284</v>
      </c>
      <c r="N323">
        <f>N$26*'orig-data'!L700+scaled!N$27</f>
        <v>2.0354009783964293</v>
      </c>
    </row>
    <row r="324" spans="2:14" x14ac:dyDescent="0.25">
      <c r="B324" s="2">
        <v>296</v>
      </c>
      <c r="D324" s="15">
        <v>294</v>
      </c>
      <c r="E324">
        <f>E$26*'orig-data'!C701+scaled!E$27</f>
        <v>1.7102148999966422</v>
      </c>
      <c r="F324">
        <f>F$26*'orig-data'!D701+scaled!F$27</f>
        <v>-0.91187376809648413</v>
      </c>
      <c r="G324">
        <f>G$26*'orig-data'!E701+scaled!G$27</f>
        <v>-0.95513161473454433</v>
      </c>
      <c r="H324">
        <f>H$26*'orig-data'!F701+scaled!H$27</f>
        <v>-0.67384897343425632</v>
      </c>
      <c r="I324">
        <f>I$26*'orig-data'!G701+scaled!I$27</f>
        <v>-1.2800547319794342</v>
      </c>
      <c r="J324">
        <f>J$26*'orig-data'!H701+scaled!J$27</f>
        <v>-0.37961443111858539</v>
      </c>
      <c r="K324">
        <f>K$26*'orig-data'!I701+scaled!K$27</f>
        <v>1.0561781485517479</v>
      </c>
      <c r="L324">
        <f>L$26*'orig-data'!J701+scaled!L$27</f>
        <v>0.77919372247397933</v>
      </c>
      <c r="M324">
        <f>M$26*'orig-data'!K701+scaled!M$27</f>
        <v>-0.47380354147934284</v>
      </c>
      <c r="N324">
        <f>N$26*'orig-data'!L701+scaled!N$27</f>
        <v>-0.49130368444051747</v>
      </c>
    </row>
    <row r="325" spans="2:14" x14ac:dyDescent="0.25">
      <c r="B325" s="2">
        <v>297</v>
      </c>
      <c r="D325" s="15">
        <v>295</v>
      </c>
      <c r="E325">
        <f>E$26*'orig-data'!C702+scaled!E$27</f>
        <v>0.61338679929048912</v>
      </c>
      <c r="F325">
        <f>F$26*'orig-data'!D702+scaled!F$27</f>
        <v>-0.91187376809648413</v>
      </c>
      <c r="G325">
        <f>G$26*'orig-data'!E702+scaled!G$27</f>
        <v>-0.73940924951852094</v>
      </c>
      <c r="H325">
        <f>H$26*'orig-data'!F702+scaled!H$27</f>
        <v>-0.67384897343425632</v>
      </c>
      <c r="I325">
        <f>I$26*'orig-data'!G702+scaled!I$27</f>
        <v>-0.40646397373171794</v>
      </c>
      <c r="J325">
        <f>J$26*'orig-data'!H702+scaled!J$27</f>
        <v>-0.16337836275989304</v>
      </c>
      <c r="K325">
        <f>K$26*'orig-data'!I702+scaled!K$27</f>
        <v>1.0561781485517479</v>
      </c>
      <c r="L325">
        <f>L$26*'orig-data'!J702+scaled!L$27</f>
        <v>0.77919372247397933</v>
      </c>
      <c r="M325">
        <f>M$26*'orig-data'!K702+scaled!M$27</f>
        <v>-0.47380354147934284</v>
      </c>
      <c r="N325">
        <f>N$26*'orig-data'!L702+scaled!N$27</f>
        <v>-0.49130368444051747</v>
      </c>
    </row>
    <row r="326" spans="2:14" x14ac:dyDescent="0.25">
      <c r="B326" s="2">
        <v>298</v>
      </c>
      <c r="D326" s="15">
        <v>296</v>
      </c>
      <c r="E326">
        <f>E$26*'orig-data'!C703+scaled!E$27</f>
        <v>0.34909087140948847</v>
      </c>
      <c r="F326">
        <f>F$26*'orig-data'!D703+scaled!F$27</f>
        <v>-0.33290629628919266</v>
      </c>
      <c r="G326">
        <f>G$26*'orig-data'!E703+scaled!G$27</f>
        <v>-0.1578967867622838</v>
      </c>
      <c r="H326">
        <f>H$26*'orig-data'!F703+scaled!H$27</f>
        <v>-0.75017376539115155</v>
      </c>
      <c r="I326">
        <f>I$26*'orig-data'!G703+scaled!I$27</f>
        <v>0.58861953897429009</v>
      </c>
      <c r="J326">
        <f>J$26*'orig-data'!H703+scaled!J$27</f>
        <v>1.6746282182889951</v>
      </c>
      <c r="K326">
        <f>K$26*'orig-data'!I703+scaled!K$27</f>
        <v>1.0561781485517479</v>
      </c>
      <c r="L326">
        <f>L$26*'orig-data'!J703+scaled!L$27</f>
        <v>-1.2833778958394959</v>
      </c>
      <c r="M326">
        <f>M$26*'orig-data'!K703+scaled!M$27</f>
        <v>2.1105794120443453</v>
      </c>
      <c r="N326">
        <f>N$26*'orig-data'!L703+scaled!N$27</f>
        <v>-0.49130368444051747</v>
      </c>
    </row>
    <row r="327" spans="2:14" x14ac:dyDescent="0.25">
      <c r="B327" s="2">
        <v>299</v>
      </c>
      <c r="D327" s="15">
        <v>297</v>
      </c>
      <c r="E327">
        <f>E$26*'orig-data'!C704+scaled!E$27</f>
        <v>3.1935757952287869E-2</v>
      </c>
      <c r="F327">
        <f>F$26*'orig-data'!D704+scaled!F$27</f>
        <v>1.4039961191326813</v>
      </c>
      <c r="G327">
        <f>G$26*'orig-data'!E704+scaled!G$27</f>
        <v>1.4084351693714519</v>
      </c>
      <c r="H327">
        <f>H$26*'orig-data'!F704+scaled!H$27</f>
        <v>0.47102290591917351</v>
      </c>
      <c r="I327">
        <f>I$26*'orig-data'!G704+scaled!I$27</f>
        <v>1.0167368642082706</v>
      </c>
      <c r="J327">
        <f>J$26*'orig-data'!H704+scaled!J$27</f>
        <v>0.70156591067487728</v>
      </c>
      <c r="K327">
        <f>K$26*'orig-data'!I704+scaled!K$27</f>
        <v>1.0561781485517479</v>
      </c>
      <c r="L327">
        <f>L$26*'orig-data'!J704+scaled!L$27</f>
        <v>0.77919372247397933</v>
      </c>
      <c r="M327">
        <f>M$26*'orig-data'!K704+scaled!M$27</f>
        <v>-0.47380354147934284</v>
      </c>
      <c r="N327">
        <f>N$26*'orig-data'!L704+scaled!N$27</f>
        <v>-0.49130368444051747</v>
      </c>
    </row>
    <row r="328" spans="2:14" x14ac:dyDescent="0.25">
      <c r="B328" s="2">
        <v>300</v>
      </c>
      <c r="D328" s="15">
        <v>298</v>
      </c>
      <c r="E328">
        <f>E$26*'orig-data'!C705+scaled!E$27</f>
        <v>0.58695720650238892</v>
      </c>
      <c r="F328">
        <f>F$26*'orig-data'!D705+scaled!F$27</f>
        <v>-0.91187376809648413</v>
      </c>
      <c r="G328">
        <f>G$26*'orig-data'!E705+scaled!G$27</f>
        <v>-0.55182458411328317</v>
      </c>
      <c r="H328">
        <f>H$26*'orig-data'!F705+scaled!H$27</f>
        <v>-0.90282334930494224</v>
      </c>
      <c r="I328">
        <f>I$26*'orig-data'!G705+scaled!I$27</f>
        <v>0.19521442929982191</v>
      </c>
      <c r="J328">
        <f>J$26*'orig-data'!H705+scaled!J$27</f>
        <v>3.368477420432086</v>
      </c>
      <c r="K328">
        <f>K$26*'orig-data'!I705+scaled!K$27</f>
        <v>1.0561781485517479</v>
      </c>
      <c r="L328">
        <f>L$26*'orig-data'!J705+scaled!L$27</f>
        <v>-1.2833778958394959</v>
      </c>
      <c r="M328">
        <f>M$26*'orig-data'!K705+scaled!M$27</f>
        <v>2.1105794120443453</v>
      </c>
      <c r="N328">
        <f>N$26*'orig-data'!L705+scaled!N$27</f>
        <v>-0.49130368444051747</v>
      </c>
    </row>
    <row r="329" spans="2:14" x14ac:dyDescent="0.25">
      <c r="B329" s="2">
        <v>301</v>
      </c>
      <c r="D329" s="15">
        <v>299</v>
      </c>
      <c r="E329">
        <f>E$26*'orig-data'!C706+scaled!E$27</f>
        <v>0.15086892549873809</v>
      </c>
      <c r="F329">
        <f>F$26*'orig-data'!D706+scaled!F$27</f>
        <v>1.4039961191326813</v>
      </c>
      <c r="G329">
        <f>G$26*'orig-data'!E706+scaled!G$27</f>
        <v>0.56430417504788188</v>
      </c>
      <c r="H329">
        <f>H$26*'orig-data'!F706+scaled!H$27</f>
        <v>-0.41943300024460539</v>
      </c>
      <c r="I329">
        <f>I$26*'orig-data'!G706+scaled!I$27</f>
        <v>0.46134141525607975</v>
      </c>
      <c r="J329">
        <f>J$26*'orig-data'!H706+scaled!J$27</f>
        <v>2.4314544575444188</v>
      </c>
      <c r="K329">
        <f>K$26*'orig-data'!I706+scaled!K$27</f>
        <v>1.0561781485517479</v>
      </c>
      <c r="L329">
        <f>L$26*'orig-data'!J706+scaled!L$27</f>
        <v>0.77919372247397933</v>
      </c>
      <c r="M329">
        <f>M$26*'orig-data'!K706+scaled!M$27</f>
        <v>-0.47380354147934284</v>
      </c>
      <c r="N329">
        <f>N$26*'orig-data'!L706+scaled!N$27</f>
        <v>-0.49130368444051747</v>
      </c>
    </row>
    <row r="330" spans="2:14" x14ac:dyDescent="0.25">
      <c r="B330" s="2">
        <v>302</v>
      </c>
      <c r="D330" s="15">
        <v>300</v>
      </c>
      <c r="E330">
        <f>E$26*'orig-data'!C707+scaled!E$27</f>
        <v>1.5119929540858914</v>
      </c>
      <c r="F330">
        <f>F$26*'orig-data'!D707+scaled!F$27</f>
        <v>-0.91187376809648413</v>
      </c>
      <c r="G330">
        <f>G$26*'orig-data'!E707+scaled!G$27</f>
        <v>-0.88947698184271118</v>
      </c>
      <c r="H330">
        <f>H$26*'orig-data'!F707+scaled!H$27</f>
        <v>-0.92826494662390724</v>
      </c>
      <c r="I330">
        <f>I$26*'orig-data'!G707+scaled!I$27</f>
        <v>-0.9502886841640712</v>
      </c>
      <c r="J330">
        <f>J$26*'orig-data'!H707+scaled!J$27</f>
        <v>-0.812086567835971</v>
      </c>
      <c r="K330">
        <f>K$26*'orig-data'!I707+scaled!K$27</f>
        <v>1.0561781485517479</v>
      </c>
      <c r="L330">
        <f>L$26*'orig-data'!J707+scaled!L$27</f>
        <v>0.77919372247397933</v>
      </c>
      <c r="M330">
        <f>M$26*'orig-data'!K707+scaled!M$27</f>
        <v>-0.47380354147934284</v>
      </c>
      <c r="N330">
        <f>N$26*'orig-data'!L707+scaled!N$27</f>
        <v>-0.49130368444051747</v>
      </c>
    </row>
    <row r="331" spans="2:14" x14ac:dyDescent="0.25">
      <c r="B331" s="2">
        <v>303</v>
      </c>
      <c r="D331" s="15">
        <v>301</v>
      </c>
      <c r="E331">
        <f>E$26*'orig-data'!C708+scaled!E$27</f>
        <v>1.551637343268041</v>
      </c>
      <c r="F331">
        <f>F$26*'orig-data'!D708+scaled!F$27</f>
        <v>-0.91187376809648413</v>
      </c>
      <c r="G331">
        <f>G$26*'orig-data'!E708+scaled!G$27</f>
        <v>-0.88947698184271118</v>
      </c>
      <c r="H331">
        <f>H$26*'orig-data'!F708+scaled!H$27</f>
        <v>-0.92826494662390724</v>
      </c>
      <c r="I331">
        <f>I$26*'orig-data'!G708+scaled!I$27</f>
        <v>-1.0081423767632574</v>
      </c>
      <c r="J331">
        <f>J$26*'orig-data'!H708+scaled!J$27</f>
        <v>-0.19941770748634191</v>
      </c>
      <c r="K331">
        <f>K$26*'orig-data'!I708+scaled!K$27</f>
        <v>1.0561781485517479</v>
      </c>
      <c r="L331">
        <f>L$26*'orig-data'!J708+scaled!L$27</f>
        <v>0.77919372247397933</v>
      </c>
      <c r="M331">
        <f>M$26*'orig-data'!K708+scaled!M$27</f>
        <v>-0.47380354147934284</v>
      </c>
      <c r="N331">
        <f>N$26*'orig-data'!L708+scaled!N$27</f>
        <v>-0.49130368444051747</v>
      </c>
    </row>
    <row r="332" spans="2:14" x14ac:dyDescent="0.25">
      <c r="B332" s="2">
        <v>304</v>
      </c>
      <c r="D332" s="15">
        <v>302</v>
      </c>
      <c r="E332">
        <f>E$26*'orig-data'!C709+scaled!E$27</f>
        <v>1.1948378406286908</v>
      </c>
      <c r="F332">
        <f>F$26*'orig-data'!D709+scaled!F$27</f>
        <v>-0.91187376809648413</v>
      </c>
      <c r="G332">
        <f>G$26*'orig-data'!E709+scaled!G$27</f>
        <v>-1.0770616472479491</v>
      </c>
      <c r="H332">
        <f>H$26*'orig-data'!F709+scaled!H$27</f>
        <v>-1.0554729332187329</v>
      </c>
      <c r="I332">
        <f>I$26*'orig-data'!G709+scaled!I$27</f>
        <v>-1.1585619775211424</v>
      </c>
      <c r="J332">
        <f>J$26*'orig-data'!H709+scaled!J$27</f>
        <v>1.3502741157509552</v>
      </c>
      <c r="K332">
        <f>K$26*'orig-data'!I709+scaled!K$27</f>
        <v>1.0561781485517479</v>
      </c>
      <c r="L332">
        <f>L$26*'orig-data'!J709+scaled!L$27</f>
        <v>-1.2833778958394959</v>
      </c>
      <c r="M332">
        <f>M$26*'orig-data'!K709+scaled!M$27</f>
        <v>-0.47380354147934284</v>
      </c>
      <c r="N332">
        <f>N$26*'orig-data'!L709+scaled!N$27</f>
        <v>2.0354009783964293</v>
      </c>
    </row>
    <row r="333" spans="2:14" x14ac:dyDescent="0.25">
      <c r="B333" s="2">
        <v>305</v>
      </c>
      <c r="D333" s="15">
        <v>303</v>
      </c>
      <c r="E333">
        <f>E$26*'orig-data'!C710+scaled!E$27</f>
        <v>1.921651642301442</v>
      </c>
      <c r="F333">
        <f>F$26*'orig-data'!D710+scaled!F$27</f>
        <v>-0.91187376809648413</v>
      </c>
      <c r="G333">
        <f>G$26*'orig-data'!E710+scaled!G$27</f>
        <v>-1.0207862476263776</v>
      </c>
      <c r="H333">
        <f>H$26*'orig-data'!F710+scaled!H$27</f>
        <v>-0.95370654394287246</v>
      </c>
      <c r="I333">
        <f>I$26*'orig-data'!G710+scaled!I$27</f>
        <v>-1.0312838538029321</v>
      </c>
      <c r="J333">
        <f>J$26*'orig-data'!H710+scaled!J$27</f>
        <v>-0.27149639693923966</v>
      </c>
      <c r="K333">
        <f>K$26*'orig-data'!I710+scaled!K$27</f>
        <v>1.0561781485517479</v>
      </c>
      <c r="L333">
        <f>L$26*'orig-data'!J710+scaled!L$27</f>
        <v>-1.2833778958394959</v>
      </c>
      <c r="M333">
        <f>M$26*'orig-data'!K710+scaled!M$27</f>
        <v>2.1105794120443453</v>
      </c>
      <c r="N333">
        <f>N$26*'orig-data'!L710+scaled!N$27</f>
        <v>-0.49130368444051747</v>
      </c>
    </row>
    <row r="334" spans="2:14" x14ac:dyDescent="0.25">
      <c r="B334" s="2">
        <v>306</v>
      </c>
      <c r="D334" s="15">
        <v>304</v>
      </c>
      <c r="E334">
        <f>E$26*'orig-data'!C711+scaled!E$27</f>
        <v>0.74553476323098922</v>
      </c>
      <c r="F334">
        <f>F$26*'orig-data'!D711+scaled!F$27</f>
        <v>-0.91187376809648413</v>
      </c>
      <c r="G334">
        <f>G$26*'orig-data'!E711+scaled!G$27</f>
        <v>-0.45803225141066428</v>
      </c>
      <c r="H334">
        <f>H$26*'orig-data'!F711+scaled!H$27</f>
        <v>-0.41943300024460539</v>
      </c>
      <c r="I334">
        <f>I$26*'orig-data'!G711+scaled!I$27</f>
        <v>-0.40646397373171794</v>
      </c>
      <c r="J334">
        <f>J$26*'orig-data'!H711+scaled!J$27</f>
        <v>0.19701508450459482</v>
      </c>
      <c r="K334">
        <f>K$26*'orig-data'!I711+scaled!K$27</f>
        <v>1.0561781485517479</v>
      </c>
      <c r="L334">
        <f>L$26*'orig-data'!J711+scaled!L$27</f>
        <v>0.77919372247397933</v>
      </c>
      <c r="M334">
        <f>M$26*'orig-data'!K711+scaled!M$27</f>
        <v>-0.47380354147934284</v>
      </c>
      <c r="N334">
        <f>N$26*'orig-data'!L711+scaled!N$27</f>
        <v>-0.49130368444051747</v>
      </c>
    </row>
    <row r="335" spans="2:14" x14ac:dyDescent="0.25">
      <c r="B335" s="2">
        <v>307</v>
      </c>
      <c r="D335" s="15">
        <v>305</v>
      </c>
      <c r="E335">
        <f>E$26*'orig-data'!C712+scaled!E$27</f>
        <v>0.79839394880718961</v>
      </c>
      <c r="F335">
        <f>F$26*'orig-data'!D712+scaled!F$27</f>
        <v>0.24606117551809836</v>
      </c>
      <c r="G335">
        <f>G$26*'orig-data'!E712+scaled!G$27</f>
        <v>-0.25168911946490269</v>
      </c>
      <c r="H335">
        <f>H$26*'orig-data'!F712+scaled!H$27</f>
        <v>0.21660693272952258</v>
      </c>
      <c r="I335">
        <f>I$26*'orig-data'!G712+scaled!I$27</f>
        <v>-0.49324451263049784</v>
      </c>
      <c r="J335">
        <f>J$26*'orig-data'!H712+scaled!J$27</f>
        <v>-1.4968341176384969</v>
      </c>
      <c r="K335">
        <f>K$26*'orig-data'!I712+scaled!K$27</f>
        <v>1.0561781485517479</v>
      </c>
      <c r="L335">
        <f>L$26*'orig-data'!J712+scaled!L$27</f>
        <v>0.77919372247397933</v>
      </c>
      <c r="M335">
        <f>M$26*'orig-data'!K712+scaled!M$27</f>
        <v>-0.47380354147934284</v>
      </c>
      <c r="N335">
        <f>N$26*'orig-data'!L712+scaled!N$27</f>
        <v>-0.49130368444051747</v>
      </c>
    </row>
    <row r="336" spans="2:14" x14ac:dyDescent="0.25">
      <c r="B336" s="2">
        <v>308</v>
      </c>
      <c r="D336" s="15">
        <v>306</v>
      </c>
      <c r="E336">
        <f>E$26*'orig-data'!C713+scaled!E$27</f>
        <v>0.53409802092618897</v>
      </c>
      <c r="F336">
        <f>F$26*'orig-data'!D713+scaled!F$27</f>
        <v>0.24606117551809836</v>
      </c>
      <c r="G336">
        <f>G$26*'orig-data'!E713+scaled!G$27</f>
        <v>-0.25168911946490269</v>
      </c>
      <c r="H336">
        <f>H$26*'orig-data'!F713+scaled!H$27</f>
        <v>0.21660693272952258</v>
      </c>
      <c r="I336">
        <f>I$26*'orig-data'!G713+scaled!I$27</f>
        <v>-0.37175175817220607</v>
      </c>
      <c r="J336">
        <f>J$26*'orig-data'!H713+scaled!J$27</f>
        <v>-0.92020460201531673</v>
      </c>
      <c r="K336">
        <f>K$26*'orig-data'!I713+scaled!K$27</f>
        <v>1.0561781485517479</v>
      </c>
      <c r="L336">
        <f>L$26*'orig-data'!J713+scaled!L$27</f>
        <v>0.77919372247397933</v>
      </c>
      <c r="M336">
        <f>M$26*'orig-data'!K713+scaled!M$27</f>
        <v>-0.47380354147934284</v>
      </c>
      <c r="N336">
        <f>N$26*'orig-data'!L713+scaled!N$27</f>
        <v>-0.49130368444051747</v>
      </c>
    </row>
    <row r="337" spans="2:14" x14ac:dyDescent="0.25">
      <c r="B337" s="2">
        <v>309</v>
      </c>
      <c r="D337" s="15">
        <v>307</v>
      </c>
      <c r="E337">
        <f>E$26*'orig-data'!C714+scaled!E$27</f>
        <v>1.4194893793275414</v>
      </c>
      <c r="F337">
        <f>F$26*'orig-data'!D714+scaled!F$27</f>
        <v>-0.91187376809648413</v>
      </c>
      <c r="G337">
        <f>G$26*'orig-data'!E714+scaled!G$27</f>
        <v>-0.45803225141066428</v>
      </c>
      <c r="H337">
        <f>H$26*'orig-data'!F714+scaled!H$27</f>
        <v>-0.41943300024460539</v>
      </c>
      <c r="I337">
        <f>I$26*'orig-data'!G714+scaled!I$27</f>
        <v>-0.53837039285786314</v>
      </c>
      <c r="J337">
        <f>J$26*'orig-data'!H714+scaled!J$27</f>
        <v>-0.812086567835971</v>
      </c>
      <c r="K337">
        <f>K$26*'orig-data'!I714+scaled!K$27</f>
        <v>1.0561781485517479</v>
      </c>
      <c r="L337">
        <f>L$26*'orig-data'!J714+scaled!L$27</f>
        <v>0.77919372247397933</v>
      </c>
      <c r="M337">
        <f>M$26*'orig-data'!K714+scaled!M$27</f>
        <v>-0.47380354147934284</v>
      </c>
      <c r="N337">
        <f>N$26*'orig-data'!L714+scaled!N$27</f>
        <v>-0.49130368444051747</v>
      </c>
    </row>
    <row r="338" spans="2:14" x14ac:dyDescent="0.25">
      <c r="B338" s="2">
        <v>310</v>
      </c>
      <c r="D338" s="15">
        <v>308</v>
      </c>
      <c r="E338">
        <f>E$26*'orig-data'!C715+scaled!E$27</f>
        <v>2.4766730908515431</v>
      </c>
      <c r="F338">
        <f>F$26*'orig-data'!D715+scaled!F$27</f>
        <v>-0.91187376809648413</v>
      </c>
      <c r="G338">
        <f>G$26*'orig-data'!E715+scaled!G$27</f>
        <v>-0.95513161473454433</v>
      </c>
      <c r="H338">
        <f>H$26*'orig-data'!F715+scaled!H$27</f>
        <v>-0.77561536271011677</v>
      </c>
      <c r="I338">
        <f>I$26*'orig-data'!G715+scaled!I$27</f>
        <v>-1.0150848198751601</v>
      </c>
      <c r="J338">
        <f>J$26*'orig-data'!H715+scaled!J$27</f>
        <v>-0.27149639693923966</v>
      </c>
      <c r="K338">
        <f>K$26*'orig-data'!I715+scaled!K$27</f>
        <v>1.3536931199747748</v>
      </c>
      <c r="L338">
        <f>L$26*'orig-data'!J715+scaled!L$27</f>
        <v>-1.2833778958394959</v>
      </c>
      <c r="M338">
        <f>M$26*'orig-data'!K715+scaled!M$27</f>
        <v>2.1105794120443453</v>
      </c>
      <c r="N338">
        <f>N$26*'orig-data'!L715+scaled!N$27</f>
        <v>-0.49130368444051747</v>
      </c>
    </row>
    <row r="339" spans="2:14" x14ac:dyDescent="0.25">
      <c r="B339" s="2">
        <v>311</v>
      </c>
      <c r="D339" s="15">
        <v>309</v>
      </c>
      <c r="E339">
        <f>E$26*'orig-data'!C716+scaled!E$27</f>
        <v>2.0273700134538428</v>
      </c>
      <c r="F339">
        <f>F$26*'orig-data'!D716+scaled!F$27</f>
        <v>-0.91187376809648413</v>
      </c>
      <c r="G339">
        <f>G$26*'orig-data'!E716+scaled!G$27</f>
        <v>-1.0395447141669014</v>
      </c>
      <c r="H339">
        <f>H$26*'orig-data'!F716+scaled!H$27</f>
        <v>-1.1826809198135584</v>
      </c>
      <c r="I339">
        <f>I$26*'orig-data'!G716+scaled!I$27</f>
        <v>-1.2187298178242965</v>
      </c>
      <c r="J339">
        <f>J$26*'orig-data'!H716+scaled!J$27</f>
        <v>1.2061167368451606</v>
      </c>
      <c r="K339">
        <f>K$26*'orig-data'!I716+scaled!K$27</f>
        <v>1.3536931199747748</v>
      </c>
      <c r="L339">
        <f>L$26*'orig-data'!J716+scaled!L$27</f>
        <v>-1.2833778958394959</v>
      </c>
      <c r="M339">
        <f>M$26*'orig-data'!K716+scaled!M$27</f>
        <v>-0.47380354147934284</v>
      </c>
      <c r="N339">
        <f>N$26*'orig-data'!L716+scaled!N$27</f>
        <v>2.0354009783964293</v>
      </c>
    </row>
    <row r="340" spans="2:14" x14ac:dyDescent="0.25">
      <c r="B340" s="2">
        <v>312</v>
      </c>
      <c r="D340" s="15">
        <v>310</v>
      </c>
      <c r="E340">
        <f>E$26*'orig-data'!C717+scaled!E$27</f>
        <v>1.2344822298108404</v>
      </c>
      <c r="F340">
        <f>F$26*'orig-data'!D717+scaled!F$27</f>
        <v>-0.91187376809648413</v>
      </c>
      <c r="G340">
        <f>G$26*'orig-data'!E717+scaled!G$27</f>
        <v>-0.95513161473454433</v>
      </c>
      <c r="H340">
        <f>H$26*'orig-data'!F717+scaled!H$27</f>
        <v>-0.92826494662390724</v>
      </c>
      <c r="I340">
        <f>I$26*'orig-data'!G717+scaled!I$27</f>
        <v>-1.0428545923227692</v>
      </c>
      <c r="J340">
        <f>J$26*'orig-data'!H717+scaled!J$27</f>
        <v>1.6818360872351334E-2</v>
      </c>
      <c r="K340">
        <f>K$26*'orig-data'!I717+scaled!K$27</f>
        <v>1.3536931199747748</v>
      </c>
      <c r="L340">
        <f>L$26*'orig-data'!J717+scaled!L$27</f>
        <v>0.77919372247397933</v>
      </c>
      <c r="M340">
        <f>M$26*'orig-data'!K717+scaled!M$27</f>
        <v>-0.47380354147934284</v>
      </c>
      <c r="N340">
        <f>N$26*'orig-data'!L717+scaled!N$27</f>
        <v>-0.49130368444051747</v>
      </c>
    </row>
    <row r="341" spans="2:14" x14ac:dyDescent="0.25">
      <c r="B341" s="2">
        <v>313</v>
      </c>
      <c r="D341" s="15">
        <v>311</v>
      </c>
      <c r="E341">
        <f>E$26*'orig-data'!C718+scaled!E$27</f>
        <v>1.9084368459073922</v>
      </c>
      <c r="F341">
        <f>F$26*'orig-data'!D718+scaled!F$27</f>
        <v>-0.91187376809648413</v>
      </c>
      <c r="G341">
        <f>G$26*'orig-data'!E718+scaled!G$27</f>
        <v>-1.067682413977687</v>
      </c>
      <c r="H341">
        <f>H$26*'orig-data'!F718+scaled!H$27</f>
        <v>-1.0554729332187329</v>
      </c>
      <c r="I341">
        <f>I$26*'orig-data'!G718+scaled!I$27</f>
        <v>-1.1597190513731261</v>
      </c>
      <c r="J341">
        <f>J$26*'orig-data'!H718+scaled!J$27</f>
        <v>0.34117246341038943</v>
      </c>
      <c r="K341">
        <f>K$26*'orig-data'!I718+scaled!K$27</f>
        <v>1.3536931199747748</v>
      </c>
      <c r="L341">
        <f>L$26*'orig-data'!J718+scaled!L$27</f>
        <v>-1.2833778958394959</v>
      </c>
      <c r="M341">
        <f>M$26*'orig-data'!K718+scaled!M$27</f>
        <v>-0.47380354147934284</v>
      </c>
      <c r="N341">
        <f>N$26*'orig-data'!L718+scaled!N$27</f>
        <v>2.0354009783964293</v>
      </c>
    </row>
    <row r="342" spans="2:14" x14ac:dyDescent="0.25">
      <c r="B342" s="2">
        <v>314</v>
      </c>
      <c r="D342" s="15">
        <v>312</v>
      </c>
      <c r="E342">
        <f>E$26*'orig-data'!C719+scaled!E$27</f>
        <v>0.69267557765478927</v>
      </c>
      <c r="F342">
        <f>F$26*'orig-data'!D719+scaled!F$27</f>
        <v>-0.91187376809648413</v>
      </c>
      <c r="G342">
        <f>G$26*'orig-data'!E719+scaled!G$27</f>
        <v>-0.45803225141066428</v>
      </c>
      <c r="H342">
        <f>H$26*'orig-data'!F719+scaled!H$27</f>
        <v>-0.41943300024460539</v>
      </c>
      <c r="I342">
        <f>I$26*'orig-data'!G719+scaled!I$27</f>
        <v>-0.39720738291584823</v>
      </c>
      <c r="J342">
        <f>J$26*'orig-data'!H719+scaled!J$27</f>
        <v>0.3772118081368383</v>
      </c>
      <c r="K342">
        <f>K$26*'orig-data'!I719+scaled!K$27</f>
        <v>1.3536931199747748</v>
      </c>
      <c r="L342">
        <f>L$26*'orig-data'!J719+scaled!L$27</f>
        <v>0.77919372247397933</v>
      </c>
      <c r="M342">
        <f>M$26*'orig-data'!K719+scaled!M$27</f>
        <v>-0.47380354147934284</v>
      </c>
      <c r="N342">
        <f>N$26*'orig-data'!L719+scaled!N$27</f>
        <v>-0.49130368444051747</v>
      </c>
    </row>
    <row r="343" spans="2:14" x14ac:dyDescent="0.25">
      <c r="B343" s="2">
        <v>315</v>
      </c>
      <c r="D343" s="15">
        <v>313</v>
      </c>
      <c r="E343">
        <f>E$26*'orig-data'!C720+scaled!E$27</f>
        <v>0.48123883534998857</v>
      </c>
      <c r="F343">
        <f>F$26*'orig-data'!D720+scaled!F$27</f>
        <v>-0.91187376809648413</v>
      </c>
      <c r="G343">
        <f>G$26*'orig-data'!E720+scaled!G$27</f>
        <v>-0.56120381738354497</v>
      </c>
      <c r="H343">
        <f>H$26*'orig-data'!F720+scaled!H$27</f>
        <v>-0.4703161948825354</v>
      </c>
      <c r="I343">
        <f>I$26*'orig-data'!G720+scaled!I$27</f>
        <v>-0.17504920333497198</v>
      </c>
      <c r="J343">
        <f>J$26*'orig-data'!H720+scaled!J$27</f>
        <v>0.9538413237600194</v>
      </c>
      <c r="K343">
        <f>K$26*'orig-data'!I720+scaled!K$27</f>
        <v>1.3536931199747748</v>
      </c>
      <c r="L343">
        <f>L$26*'orig-data'!J720+scaled!L$27</f>
        <v>0.77919372247397933</v>
      </c>
      <c r="M343">
        <f>M$26*'orig-data'!K720+scaled!M$27</f>
        <v>-0.47380354147934284</v>
      </c>
      <c r="N343">
        <f>N$26*'orig-data'!L720+scaled!N$27</f>
        <v>-0.49130368444051747</v>
      </c>
    </row>
    <row r="344" spans="2:14" x14ac:dyDescent="0.25">
      <c r="B344" s="2">
        <v>316</v>
      </c>
      <c r="D344" s="15">
        <v>314</v>
      </c>
      <c r="E344">
        <f>E$26*'orig-data'!C721+scaled!E$27</f>
        <v>0.20372811107493849</v>
      </c>
      <c r="F344">
        <f>F$26*'orig-data'!D721+scaled!F$27</f>
        <v>-0.91187376809648413</v>
      </c>
      <c r="G344">
        <f>G$26*'orig-data'!E721+scaled!G$27</f>
        <v>-0.45803225141066428</v>
      </c>
      <c r="H344">
        <f>H$26*'orig-data'!F721+scaled!H$27</f>
        <v>-0.41943300024460539</v>
      </c>
      <c r="I344">
        <f>I$26*'orig-data'!G721+scaled!I$27</f>
        <v>-2.1158381021135764E-2</v>
      </c>
      <c r="J344">
        <f>J$26*'orig-data'!H721+scaled!J$27</f>
        <v>1.6746282182889951</v>
      </c>
      <c r="K344">
        <f>K$26*'orig-data'!I721+scaled!K$27</f>
        <v>1.3536931199747748</v>
      </c>
      <c r="L344">
        <f>L$26*'orig-data'!J721+scaled!L$27</f>
        <v>0.77919372247397933</v>
      </c>
      <c r="M344">
        <f>M$26*'orig-data'!K721+scaled!M$27</f>
        <v>-0.47380354147934284</v>
      </c>
      <c r="N344">
        <f>N$26*'orig-data'!L721+scaled!N$27</f>
        <v>-0.49130368444051747</v>
      </c>
    </row>
    <row r="345" spans="2:14" x14ac:dyDescent="0.25">
      <c r="B345" s="2">
        <v>317</v>
      </c>
      <c r="D345" s="15">
        <v>315</v>
      </c>
      <c r="E345">
        <f>E$26*'orig-data'!C722+scaled!E$27</f>
        <v>-0.4834413014156631</v>
      </c>
      <c r="F345">
        <f>F$26*'orig-data'!D722+scaled!F$27</f>
        <v>0.24606117551809836</v>
      </c>
      <c r="G345">
        <f>G$26*'orig-data'!E722+scaled!G$27</f>
        <v>0.23603101058871578</v>
      </c>
      <c r="H345">
        <f>H$26*'orig-data'!F722+scaled!H$27</f>
        <v>-0.41943300024460539</v>
      </c>
      <c r="I345">
        <f>I$26*'orig-data'!G722+scaled!I$27</f>
        <v>0.41621553502871445</v>
      </c>
      <c r="J345">
        <f>J$26*'orig-data'!H722+scaled!J$27</f>
        <v>1.1700773921187118</v>
      </c>
      <c r="K345">
        <f>K$26*'orig-data'!I722+scaled!K$27</f>
        <v>1.3536931199747748</v>
      </c>
      <c r="L345">
        <f>L$26*'orig-data'!J722+scaled!L$27</f>
        <v>0.77919372247397933</v>
      </c>
      <c r="M345">
        <f>M$26*'orig-data'!K722+scaled!M$27</f>
        <v>-0.47380354147934284</v>
      </c>
      <c r="N345">
        <f>N$26*'orig-data'!L722+scaled!N$27</f>
        <v>-0.49130368444051747</v>
      </c>
    </row>
    <row r="346" spans="2:14" x14ac:dyDescent="0.25">
      <c r="B346" s="2">
        <v>318</v>
      </c>
      <c r="D346" s="15">
        <v>316</v>
      </c>
      <c r="E346">
        <f>E$26*'orig-data'!C723+scaled!E$27</f>
        <v>1.5252077504799413</v>
      </c>
      <c r="F346">
        <f>F$26*'orig-data'!D723+scaled!F$27</f>
        <v>-0.91187376809648413</v>
      </c>
      <c r="G346">
        <f>G$26*'orig-data'!E723+scaled!G$27</f>
        <v>-0.96451084800480624</v>
      </c>
      <c r="H346">
        <f>H$26*'orig-data'!F723+scaled!H$27</f>
        <v>-0.72473216807218654</v>
      </c>
      <c r="I346">
        <f>I$26*'orig-data'!G723+scaled!I$27</f>
        <v>-0.96417357038787577</v>
      </c>
      <c r="J346">
        <f>J$26*'orig-data'!H723+scaled!J$27</f>
        <v>0.12493639505169796</v>
      </c>
      <c r="K346">
        <f>K$26*'orig-data'!I723+scaled!K$27</f>
        <v>1.3536931199747748</v>
      </c>
      <c r="L346">
        <f>L$26*'orig-data'!J723+scaled!L$27</f>
        <v>-1.2833778958394959</v>
      </c>
      <c r="M346">
        <f>M$26*'orig-data'!K723+scaled!M$27</f>
        <v>2.1105794120443453</v>
      </c>
      <c r="N346">
        <f>N$26*'orig-data'!L723+scaled!N$27</f>
        <v>-0.49130368444051747</v>
      </c>
    </row>
    <row r="347" spans="2:14" x14ac:dyDescent="0.25">
      <c r="B347" s="2">
        <v>319</v>
      </c>
      <c r="D347" s="15">
        <v>317</v>
      </c>
      <c r="E347">
        <f>E$26*'orig-data'!C724+scaled!E$27</f>
        <v>0.93054191274769016</v>
      </c>
      <c r="F347">
        <f>F$26*'orig-data'!D724+scaled!F$27</f>
        <v>-0.91187376809648413</v>
      </c>
      <c r="G347">
        <f>G$26*'orig-data'!E724+scaled!G$27</f>
        <v>-0.61747921700511643</v>
      </c>
      <c r="H347">
        <f>H$26*'orig-data'!F724+scaled!H$27</f>
        <v>-0.41943300024460539</v>
      </c>
      <c r="I347">
        <f>I$26*'orig-data'!G724+scaled!I$27</f>
        <v>-0.35902394580038477</v>
      </c>
      <c r="J347">
        <f>J$26*'orig-data'!H724+scaled!J$27</f>
        <v>1.6818360872351334E-2</v>
      </c>
      <c r="K347">
        <f>K$26*'orig-data'!I724+scaled!K$27</f>
        <v>1.3536931199747748</v>
      </c>
      <c r="L347">
        <f>L$26*'orig-data'!J724+scaled!L$27</f>
        <v>-1.2833778958394959</v>
      </c>
      <c r="M347">
        <f>M$26*'orig-data'!K724+scaled!M$27</f>
        <v>-0.47380354147934284</v>
      </c>
      <c r="N347">
        <f>N$26*'orig-data'!L724+scaled!N$27</f>
        <v>2.0354009783964293</v>
      </c>
    </row>
    <row r="348" spans="2:14" x14ac:dyDescent="0.25">
      <c r="B348" s="2">
        <v>320</v>
      </c>
      <c r="D348" s="15">
        <v>318</v>
      </c>
      <c r="E348">
        <f>E$26*'orig-data'!C725+scaled!E$27</f>
        <v>1.1287638586584405</v>
      </c>
      <c r="F348">
        <f>F$26*'orig-data'!D725+scaled!F$27</f>
        <v>-0.91187376809648413</v>
      </c>
      <c r="G348">
        <f>G$26*'orig-data'!E725+scaled!G$27</f>
        <v>-0.74878848278878274</v>
      </c>
      <c r="H348">
        <f>H$26*'orig-data'!F725+scaled!H$27</f>
        <v>-0.80105696002908178</v>
      </c>
      <c r="I348">
        <f>I$26*'orig-data'!G725+scaled!I$27</f>
        <v>-0.55456942678563514</v>
      </c>
      <c r="J348">
        <f>J$26*'orig-data'!H725+scaled!J$27</f>
        <v>0.73760525540132615</v>
      </c>
      <c r="K348">
        <f>K$26*'orig-data'!I725+scaled!K$27</f>
        <v>1.3536931199747748</v>
      </c>
      <c r="L348">
        <f>L$26*'orig-data'!J725+scaled!L$27</f>
        <v>-1.2833778958394959</v>
      </c>
      <c r="M348">
        <f>M$26*'orig-data'!K725+scaled!M$27</f>
        <v>-0.47380354147934284</v>
      </c>
      <c r="N348">
        <f>N$26*'orig-data'!L725+scaled!N$27</f>
        <v>2.0354009783964293</v>
      </c>
    </row>
    <row r="349" spans="2:14" x14ac:dyDescent="0.25">
      <c r="B349" s="2">
        <v>321</v>
      </c>
      <c r="D349" s="15">
        <v>319</v>
      </c>
      <c r="E349">
        <f>E$26*'orig-data'!C726+scaled!E$27</f>
        <v>1.8820072531192924</v>
      </c>
      <c r="F349">
        <f>F$26*'orig-data'!D726+scaled!F$27</f>
        <v>-0.91187376809648413</v>
      </c>
      <c r="G349">
        <f>G$26*'orig-data'!E726+scaled!G$27</f>
        <v>-0.75816771605904476</v>
      </c>
      <c r="H349">
        <f>H$26*'orig-data'!F726+scaled!H$27</f>
        <v>-0.36854980560667494</v>
      </c>
      <c r="I349">
        <f>I$26*'orig-data'!G726+scaled!I$27</f>
        <v>-0.67953340279987806</v>
      </c>
      <c r="J349">
        <f>J$26*'orig-data'!H726+scaled!J$27</f>
        <v>-0.16337836275989304</v>
      </c>
      <c r="K349">
        <f>K$26*'orig-data'!I726+scaled!K$27</f>
        <v>1.3536931199747748</v>
      </c>
      <c r="L349">
        <f>L$26*'orig-data'!J726+scaled!L$27</f>
        <v>-1.2833778958394959</v>
      </c>
      <c r="M349">
        <f>M$26*'orig-data'!K726+scaled!M$27</f>
        <v>-0.47380354147934284</v>
      </c>
      <c r="N349">
        <f>N$26*'orig-data'!L726+scaled!N$27</f>
        <v>2.0354009783964293</v>
      </c>
    </row>
    <row r="350" spans="2:14" x14ac:dyDescent="0.25">
      <c r="B350" s="2">
        <v>322</v>
      </c>
      <c r="D350" s="15">
        <v>320</v>
      </c>
      <c r="E350">
        <f>E$26*'orig-data'!C727+scaled!E$27</f>
        <v>1.2476970262048912</v>
      </c>
      <c r="F350">
        <f>F$26*'orig-data'!D727+scaled!F$27</f>
        <v>-0.91187376809648413</v>
      </c>
      <c r="G350">
        <f>G$26*'orig-data'!E727+scaled!G$27</f>
        <v>-0.86133928203192545</v>
      </c>
      <c r="H350">
        <f>H$26*'orig-data'!F727+scaled!H$27</f>
        <v>-0.80105696002908178</v>
      </c>
      <c r="I350">
        <f>I$26*'orig-data'!G727+scaled!I$27</f>
        <v>-0.87507888378512844</v>
      </c>
      <c r="J350">
        <f>J$26*'orig-data'!H727+scaled!J$27</f>
        <v>-9.1299673306995288E-2</v>
      </c>
      <c r="K350">
        <f>K$26*'orig-data'!I727+scaled!K$27</f>
        <v>1.3536931199747748</v>
      </c>
      <c r="L350">
        <f>L$26*'orig-data'!J727+scaled!L$27</f>
        <v>-1.2833778958394959</v>
      </c>
      <c r="M350">
        <f>M$26*'orig-data'!K727+scaled!M$27</f>
        <v>-0.47380354147934284</v>
      </c>
      <c r="N350">
        <f>N$26*'orig-data'!L727+scaled!N$27</f>
        <v>2.0354009783964293</v>
      </c>
    </row>
    <row r="351" spans="2:14" x14ac:dyDescent="0.25">
      <c r="B351" s="2">
        <v>323</v>
      </c>
      <c r="D351" s="15">
        <v>321</v>
      </c>
      <c r="E351">
        <f>E$26*'orig-data'!C728+scaled!E$27</f>
        <v>3.1506277069480948</v>
      </c>
      <c r="F351">
        <f>F$26*'orig-data'!D728+scaled!F$27</f>
        <v>-0.91187376809648413</v>
      </c>
      <c r="G351">
        <f>G$26*'orig-data'!E728+scaled!G$27</f>
        <v>-1.067682413977687</v>
      </c>
      <c r="H351">
        <f>H$26*'orig-data'!F728+scaled!H$27</f>
        <v>-1.0554729332187329</v>
      </c>
      <c r="I351">
        <f>I$26*'orig-data'!G728+scaled!I$27</f>
        <v>-1.0544253308426068</v>
      </c>
      <c r="J351">
        <f>J$26*'orig-data'!H728+scaled!J$27</f>
        <v>0.88176263430712076</v>
      </c>
      <c r="K351">
        <f>K$26*'orig-data'!I728+scaled!K$27</f>
        <v>1.3536931199747748</v>
      </c>
      <c r="L351">
        <f>L$26*'orig-data'!J728+scaled!L$27</f>
        <v>-1.2833778958394959</v>
      </c>
      <c r="M351">
        <f>M$26*'orig-data'!K728+scaled!M$27</f>
        <v>-0.47380354147934284</v>
      </c>
      <c r="N351">
        <f>N$26*'orig-data'!L728+scaled!N$27</f>
        <v>2.0354009783964293</v>
      </c>
    </row>
    <row r="352" spans="2:14" x14ac:dyDescent="0.25">
      <c r="B352" s="2">
        <v>324</v>
      </c>
      <c r="D352" s="15">
        <v>322</v>
      </c>
      <c r="E352">
        <f>E$26*'orig-data'!C729+scaled!E$27</f>
        <v>0.67946078126073894</v>
      </c>
      <c r="F352">
        <f>F$26*'orig-data'!D729+scaled!F$27</f>
        <v>-0.91187376809648413</v>
      </c>
      <c r="G352">
        <f>G$26*'orig-data'!E729+scaled!G$27</f>
        <v>-0.41113608505935484</v>
      </c>
      <c r="H352">
        <f>H$26*'orig-data'!F729+scaled!H$27</f>
        <v>-3.7809040460128784E-2</v>
      </c>
      <c r="I352">
        <f>I$26*'orig-data'!G729+scaled!I$27</f>
        <v>-0.25604437297383287</v>
      </c>
      <c r="J352">
        <f>J$26*'orig-data'!H729+scaled!J$27</f>
        <v>-0.37961443111858539</v>
      </c>
      <c r="K352">
        <f>K$26*'orig-data'!I729+scaled!K$27</f>
        <v>1.3536931199747748</v>
      </c>
      <c r="L352">
        <f>L$26*'orig-data'!J729+scaled!L$27</f>
        <v>0.77919372247397933</v>
      </c>
      <c r="M352">
        <f>M$26*'orig-data'!K729+scaled!M$27</f>
        <v>-0.47380354147934284</v>
      </c>
      <c r="N352">
        <f>N$26*'orig-data'!L729+scaled!N$27</f>
        <v>-0.49130368444051747</v>
      </c>
    </row>
    <row r="353" spans="2:14" x14ac:dyDescent="0.25">
      <c r="B353" s="2">
        <v>325</v>
      </c>
      <c r="D353" s="15">
        <v>323</v>
      </c>
      <c r="E353">
        <f>E$26*'orig-data'!C730+scaled!E$27</f>
        <v>2.3841695160931931</v>
      </c>
      <c r="F353">
        <f>F$26*'orig-data'!D730+scaled!F$27</f>
        <v>-0.91187376809648413</v>
      </c>
      <c r="G353">
        <f>G$26*'orig-data'!E730+scaled!G$27</f>
        <v>-1.0770616472479491</v>
      </c>
      <c r="H353">
        <f>H$26*'orig-data'!F730+scaled!H$27</f>
        <v>-1.0554729332187329</v>
      </c>
      <c r="I353">
        <f>I$26*'orig-data'!G730+scaled!I$27</f>
        <v>-1.0544253308426068</v>
      </c>
      <c r="J353">
        <f>J$26*'orig-data'!H730+scaled!J$27</f>
        <v>1.3502741157509552</v>
      </c>
      <c r="K353">
        <f>K$26*'orig-data'!I730+scaled!K$27</f>
        <v>1.3536931199747748</v>
      </c>
      <c r="L353">
        <f>L$26*'orig-data'!J730+scaled!L$27</f>
        <v>-1.2833778958394959</v>
      </c>
      <c r="M353">
        <f>M$26*'orig-data'!K730+scaled!M$27</f>
        <v>-0.47380354147934284</v>
      </c>
      <c r="N353">
        <f>N$26*'orig-data'!L730+scaled!N$27</f>
        <v>2.0354009783964293</v>
      </c>
    </row>
    <row r="354" spans="2:14" x14ac:dyDescent="0.25">
      <c r="B354" s="2">
        <v>326</v>
      </c>
      <c r="D354" s="15">
        <v>324</v>
      </c>
      <c r="E354">
        <f>E$26*'orig-data'!C731+scaled!E$27</f>
        <v>2.8466873898849441</v>
      </c>
      <c r="F354">
        <f>F$26*'orig-data'!D731+scaled!F$27</f>
        <v>-0.91187376809648413</v>
      </c>
      <c r="G354">
        <f>G$26*'orig-data'!E731+scaled!G$27</f>
        <v>-1.0301654808966396</v>
      </c>
      <c r="H354">
        <f>H$26*'orig-data'!F731+scaled!H$27</f>
        <v>-1.4879800876411395</v>
      </c>
      <c r="I354">
        <f>I$26*'orig-data'!G731+scaled!I$27</f>
        <v>-1.0833521771422001</v>
      </c>
      <c r="J354">
        <f>J$26*'orig-data'!H731+scaled!J$27</f>
        <v>2.2512577339121744</v>
      </c>
      <c r="K354">
        <f>K$26*'orig-data'!I731+scaled!K$27</f>
        <v>1.3536931199747748</v>
      </c>
      <c r="L354">
        <f>L$26*'orig-data'!J731+scaled!L$27</f>
        <v>-1.2833778958394959</v>
      </c>
      <c r="M354">
        <f>M$26*'orig-data'!K731+scaled!M$27</f>
        <v>2.1105794120443453</v>
      </c>
      <c r="N354">
        <f>N$26*'orig-data'!L731+scaled!N$27</f>
        <v>-0.49130368444051747</v>
      </c>
    </row>
    <row r="355" spans="2:14" x14ac:dyDescent="0.25">
      <c r="B355" s="2">
        <v>327</v>
      </c>
      <c r="D355" s="15">
        <v>325</v>
      </c>
      <c r="E355">
        <f>E$26*'orig-data'!C732+scaled!E$27</f>
        <v>2.7277542223384934</v>
      </c>
      <c r="F355">
        <f>F$26*'orig-data'!D732+scaled!F$27</f>
        <v>-0.91187376809648413</v>
      </c>
      <c r="G355">
        <f>G$26*'orig-data'!E732+scaled!G$27</f>
        <v>-1.0301654808966396</v>
      </c>
      <c r="H355">
        <f>H$26*'orig-data'!F732+scaled!H$27</f>
        <v>-1.4879800876411395</v>
      </c>
      <c r="I355">
        <f>I$26*'orig-data'!G732+scaled!I$27</f>
        <v>-0.79408371414626755</v>
      </c>
      <c r="J355">
        <f>J$26*'orig-data'!H732+scaled!J$27</f>
        <v>2.9720446284411501</v>
      </c>
      <c r="K355">
        <f>K$26*'orig-data'!I732+scaled!K$27</f>
        <v>1.3536931199747748</v>
      </c>
      <c r="L355">
        <f>L$26*'orig-data'!J732+scaled!L$27</f>
        <v>-1.2833778958394959</v>
      </c>
      <c r="M355">
        <f>M$26*'orig-data'!K732+scaled!M$27</f>
        <v>2.1105794120443453</v>
      </c>
      <c r="N355">
        <f>N$26*'orig-data'!L732+scaled!N$27</f>
        <v>-0.49130368444051747</v>
      </c>
    </row>
    <row r="356" spans="2:14" x14ac:dyDescent="0.25">
      <c r="B356" s="2">
        <v>328</v>
      </c>
      <c r="D356" s="15">
        <v>326</v>
      </c>
      <c r="E356">
        <f>E$26*'orig-data'!C733+scaled!E$27</f>
        <v>1.8027184747549914</v>
      </c>
      <c r="F356">
        <f>F$26*'orig-data'!D733+scaled!F$27</f>
        <v>-0.33290629628919266</v>
      </c>
      <c r="G356">
        <f>G$26*'orig-data'!E733+scaled!G$27</f>
        <v>-0.73940924951852094</v>
      </c>
      <c r="H356">
        <f>H$26*'orig-data'!F733+scaled!H$27</f>
        <v>-1.0045897385808027</v>
      </c>
      <c r="I356">
        <f>I$26*'orig-data'!G733+scaled!I$27</f>
        <v>-8.2483295176273508E-2</v>
      </c>
      <c r="J356">
        <f>J$26*'orig-data'!H733+scaled!J$27</f>
        <v>1.6025495288360965</v>
      </c>
      <c r="K356">
        <f>K$26*'orig-data'!I733+scaled!K$27</f>
        <v>1.3536931199747748</v>
      </c>
      <c r="L356">
        <f>L$26*'orig-data'!J733+scaled!L$27</f>
        <v>-1.2833778958394959</v>
      </c>
      <c r="M356">
        <f>M$26*'orig-data'!K733+scaled!M$27</f>
        <v>2.1105794120443453</v>
      </c>
      <c r="N356">
        <f>N$26*'orig-data'!L733+scaled!N$27</f>
        <v>-0.49130368444051747</v>
      </c>
    </row>
    <row r="357" spans="2:14" x14ac:dyDescent="0.25">
      <c r="B357" s="2">
        <v>329</v>
      </c>
      <c r="D357" s="15">
        <v>327</v>
      </c>
      <c r="E357">
        <f>E$26*'orig-data'!C734+scaled!E$27</f>
        <v>0.95697150553578991</v>
      </c>
      <c r="F357">
        <f>F$26*'orig-data'!D734+scaled!F$27</f>
        <v>-0.91187376809648413</v>
      </c>
      <c r="G357">
        <f>G$26*'orig-data'!E734+scaled!G$27</f>
        <v>-0.50492841776197372</v>
      </c>
      <c r="H357">
        <f>H$26*'orig-data'!F734+scaled!H$27</f>
        <v>-1.0045897385808027</v>
      </c>
      <c r="I357">
        <f>I$26*'orig-data'!G734+scaled!I$27</f>
        <v>0.26463886041884566</v>
      </c>
      <c r="J357">
        <f>J$26*'orig-data'!H734+scaled!J$27</f>
        <v>2.2872970786386233</v>
      </c>
      <c r="K357">
        <f>K$26*'orig-data'!I734+scaled!K$27</f>
        <v>1.3536931199747748</v>
      </c>
      <c r="L357">
        <f>L$26*'orig-data'!J734+scaled!L$27</f>
        <v>-1.2833778958394959</v>
      </c>
      <c r="M357">
        <f>M$26*'orig-data'!K734+scaled!M$27</f>
        <v>2.1105794120443453</v>
      </c>
      <c r="N357">
        <f>N$26*'orig-data'!L734+scaled!N$27</f>
        <v>-0.49130368444051747</v>
      </c>
    </row>
    <row r="358" spans="2:14" x14ac:dyDescent="0.25">
      <c r="B358" s="2">
        <v>330</v>
      </c>
      <c r="D358" s="15">
        <v>328</v>
      </c>
      <c r="E358">
        <f>E$26*'orig-data'!C735+scaled!E$27</f>
        <v>2.8863317790670946</v>
      </c>
      <c r="F358">
        <f>F$26*'orig-data'!D735+scaled!F$27</f>
        <v>-0.91187376809648413</v>
      </c>
      <c r="G358">
        <f>G$26*'orig-data'!E735+scaled!G$27</f>
        <v>-1.0207862476263776</v>
      </c>
      <c r="H358">
        <f>H$26*'orig-data'!F735+scaled!H$27</f>
        <v>-1.0045897385808027</v>
      </c>
      <c r="I358">
        <f>I$26*'orig-data'!G735+scaled!I$27</f>
        <v>-1.3552645323583765</v>
      </c>
      <c r="J358">
        <f>J$26*'orig-data'!H735+scaled!J$27</f>
        <v>-0.59585049947727775</v>
      </c>
      <c r="K358">
        <f>K$26*'orig-data'!I735+scaled!K$27</f>
        <v>1.3536931199747748</v>
      </c>
      <c r="L358">
        <f>L$26*'orig-data'!J735+scaled!L$27</f>
        <v>-1.2833778958394959</v>
      </c>
      <c r="M358">
        <f>M$26*'orig-data'!K735+scaled!M$27</f>
        <v>-0.47380354147934284</v>
      </c>
      <c r="N358">
        <f>N$26*'orig-data'!L735+scaled!N$27</f>
        <v>2.0354009783964293</v>
      </c>
    </row>
    <row r="359" spans="2:14" x14ac:dyDescent="0.25">
      <c r="B359" s="2">
        <v>332</v>
      </c>
      <c r="D359" s="15">
        <v>329</v>
      </c>
      <c r="E359">
        <f>E$26*'orig-data'!C736+scaled!E$27</f>
        <v>1.459133768509691</v>
      </c>
      <c r="F359">
        <f>F$26*'orig-data'!D736+scaled!F$27</f>
        <v>-0.91187376809648413</v>
      </c>
      <c r="G359">
        <f>G$26*'orig-data'!E736+scaled!G$27</f>
        <v>-0.96451084800480624</v>
      </c>
      <c r="H359">
        <f>H$26*'orig-data'!F736+scaled!H$27</f>
        <v>-1.0045897385808027</v>
      </c>
      <c r="I359">
        <f>I$26*'orig-data'!G736+scaled!I$27</f>
        <v>-1.0139277460231764</v>
      </c>
      <c r="J359">
        <f>J$26*'orig-data'!H736+scaled!J$27</f>
        <v>0.91780197903357053</v>
      </c>
      <c r="K359">
        <f>K$26*'orig-data'!I736+scaled!K$27</f>
        <v>1.3536931199747748</v>
      </c>
      <c r="L359">
        <f>L$26*'orig-data'!J736+scaled!L$27</f>
        <v>-1.2833778958394959</v>
      </c>
      <c r="M359">
        <f>M$26*'orig-data'!K736+scaled!M$27</f>
        <v>-0.47380354147934284</v>
      </c>
      <c r="N359">
        <f>N$26*'orig-data'!L736+scaled!N$27</f>
        <v>2.0354009783964293</v>
      </c>
    </row>
    <row r="360" spans="2:14" x14ac:dyDescent="0.25">
      <c r="B360" s="2">
        <v>333</v>
      </c>
      <c r="D360" s="15">
        <v>330</v>
      </c>
      <c r="E360">
        <f>E$26*'orig-data'!C737+scaled!E$27</f>
        <v>0.93054191274769016</v>
      </c>
      <c r="F360">
        <f>F$26*'orig-data'!D737+scaled!F$27</f>
        <v>-0.91187376809648413</v>
      </c>
      <c r="G360">
        <f>G$26*'orig-data'!E737+scaled!G$27</f>
        <v>-1.0395447141669014</v>
      </c>
      <c r="H360">
        <f>H$26*'orig-data'!F737+scaled!H$27</f>
        <v>-1.1317977251756282</v>
      </c>
      <c r="I360">
        <f>I$26*'orig-data'!G737+scaled!I$27</f>
        <v>-1.3610499016182951</v>
      </c>
      <c r="J360">
        <f>J$26*'orig-data'!H737+scaled!J$27</f>
        <v>-5.5260328580546414E-2</v>
      </c>
      <c r="K360">
        <f>K$26*'orig-data'!I737+scaled!K$27</f>
        <v>1.3536931199747748</v>
      </c>
      <c r="L360">
        <f>L$26*'orig-data'!J737+scaled!L$27</f>
        <v>-1.2833778958394959</v>
      </c>
      <c r="M360">
        <f>M$26*'orig-data'!K737+scaled!M$27</f>
        <v>2.1105794120443453</v>
      </c>
      <c r="N360">
        <f>N$26*'orig-data'!L737+scaled!N$27</f>
        <v>-0.49130368444051747</v>
      </c>
    </row>
    <row r="361" spans="2:14" x14ac:dyDescent="0.25">
      <c r="B361" s="2">
        <v>334</v>
      </c>
      <c r="D361" s="15">
        <v>331</v>
      </c>
      <c r="E361">
        <f>E$26*'orig-data'!C738+scaled!E$27</f>
        <v>1.3137710081751415</v>
      </c>
      <c r="F361">
        <f>F$26*'orig-data'!D738+scaled!F$27</f>
        <v>0.24606117551809836</v>
      </c>
      <c r="G361">
        <f>G$26*'orig-data'!E738+scaled!G$27</f>
        <v>-0.29858528581621213</v>
      </c>
      <c r="H361">
        <f>H$26*'orig-data'!F738+scaled!H$27</f>
        <v>0.6491140871519292</v>
      </c>
      <c r="I361">
        <f>I$26*'orig-data'!G738+scaled!I$27</f>
        <v>-0.12876624925562252</v>
      </c>
      <c r="J361">
        <f>J$26*'orig-data'!H738+scaled!J$27</f>
        <v>-1.4607947729120481</v>
      </c>
      <c r="K361">
        <f>K$26*'orig-data'!I738+scaled!K$27</f>
        <v>1.3536931199747748</v>
      </c>
      <c r="L361">
        <f>L$26*'orig-data'!J738+scaled!L$27</f>
        <v>-1.2833778958394959</v>
      </c>
      <c r="M361">
        <f>M$26*'orig-data'!K738+scaled!M$27</f>
        <v>-0.47380354147934284</v>
      </c>
      <c r="N361">
        <f>N$26*'orig-data'!L738+scaled!N$27</f>
        <v>2.0354009783964293</v>
      </c>
    </row>
    <row r="362" spans="2:14" x14ac:dyDescent="0.25">
      <c r="B362" s="2">
        <v>335</v>
      </c>
      <c r="D362" s="15">
        <v>332</v>
      </c>
      <c r="E362">
        <f>E$26*'orig-data'!C739+scaled!E$27</f>
        <v>0.1244393327106379</v>
      </c>
      <c r="F362">
        <f>F$26*'orig-data'!D739+scaled!F$27</f>
        <v>-1.4908412399037756</v>
      </c>
      <c r="G362">
        <f>G$26*'orig-data'!E739+scaled!G$27</f>
        <v>-1.2177501463018774</v>
      </c>
      <c r="H362">
        <f>H$26*'orig-data'!F739+scaled!H$27</f>
        <v>-0.16501702705495402</v>
      </c>
      <c r="I362">
        <f>I$26*'orig-data'!G739+scaled!I$27</f>
        <v>-0.69573243672765051</v>
      </c>
      <c r="J362">
        <f>J$26*'orig-data'!H739+scaled!J$27</f>
        <v>-1.0643619809211122</v>
      </c>
      <c r="K362">
        <f>K$26*'orig-data'!I739+scaled!K$27</f>
        <v>1.3536931199747748</v>
      </c>
      <c r="L362">
        <f>L$26*'orig-data'!J739+scaled!L$27</f>
        <v>-1.2833778958394959</v>
      </c>
      <c r="M362">
        <f>M$26*'orig-data'!K739+scaled!M$27</f>
        <v>-0.47380354147934284</v>
      </c>
      <c r="N362">
        <f>N$26*'orig-data'!L739+scaled!N$27</f>
        <v>2.0354009783964293</v>
      </c>
    </row>
    <row r="363" spans="2:14" x14ac:dyDescent="0.25">
      <c r="B363" s="2">
        <v>336</v>
      </c>
      <c r="D363" s="15">
        <v>333</v>
      </c>
      <c r="E363">
        <f>E$26*'orig-data'!C740+scaled!E$27</f>
        <v>1.6177113252382913</v>
      </c>
      <c r="F363">
        <f>F$26*'orig-data'!D740+scaled!F$27</f>
        <v>-0.91187376809648413</v>
      </c>
      <c r="G363">
        <f>G$26*'orig-data'!E740+scaled!G$27</f>
        <v>-0.73003001624825892</v>
      </c>
      <c r="H363">
        <f>H$26*'orig-data'!F740+scaled!H$27</f>
        <v>-0.4703161948825354</v>
      </c>
      <c r="I363">
        <f>I$26*'orig-data'!G740+scaled!I$27</f>
        <v>-0.60316652856895203</v>
      </c>
      <c r="J363">
        <f>J$26*'orig-data'!H740+scaled!J$27</f>
        <v>-0.12733901803344416</v>
      </c>
      <c r="K363">
        <f>K$26*'orig-data'!I740+scaled!K$27</f>
        <v>1.3536931199747748</v>
      </c>
      <c r="L363">
        <f>L$26*'orig-data'!J740+scaled!L$27</f>
        <v>-1.2833778958394959</v>
      </c>
      <c r="M363">
        <f>M$26*'orig-data'!K740+scaled!M$27</f>
        <v>2.1105794120443453</v>
      </c>
      <c r="N363">
        <f>N$26*'orig-data'!L740+scaled!N$27</f>
        <v>-0.49130368444051747</v>
      </c>
    </row>
    <row r="364" spans="2:14" x14ac:dyDescent="0.25">
      <c r="B364" s="2">
        <v>338</v>
      </c>
      <c r="D364" s="15">
        <v>334</v>
      </c>
      <c r="E364">
        <f>E$26*'orig-data'!C741+scaled!E$27</f>
        <v>1.2741266189929901</v>
      </c>
      <c r="F364">
        <f>F$26*'orig-data'!D741+scaled!F$27</f>
        <v>-0.91187376809648413</v>
      </c>
      <c r="G364">
        <f>G$26*'orig-data'!E741+scaled!G$27</f>
        <v>-0.87071851530218747</v>
      </c>
      <c r="H364">
        <f>H$26*'orig-data'!F741+scaled!H$27</f>
        <v>-0.87738175198597701</v>
      </c>
      <c r="I364">
        <f>I$26*'orig-data'!G741+scaled!I$27</f>
        <v>-0.84615203748553514</v>
      </c>
      <c r="J364">
        <f>J$26*'orig-data'!H741+scaled!J$27</f>
        <v>0.55740853176908267</v>
      </c>
      <c r="K364">
        <f>K$26*'orig-data'!I741+scaled!K$27</f>
        <v>1.3536931199747748</v>
      </c>
      <c r="L364">
        <f>L$26*'orig-data'!J741+scaled!L$27</f>
        <v>-1.2833778958394959</v>
      </c>
      <c r="M364">
        <f>M$26*'orig-data'!K741+scaled!M$27</f>
        <v>-0.47380354147934284</v>
      </c>
      <c r="N364">
        <f>N$26*'orig-data'!L741+scaled!N$27</f>
        <v>2.0354009783964293</v>
      </c>
    </row>
    <row r="365" spans="2:14" x14ac:dyDescent="0.25">
      <c r="B365" s="2">
        <v>339</v>
      </c>
      <c r="D365" s="15">
        <v>335</v>
      </c>
      <c r="E365">
        <f>E$26*'orig-data'!C742+scaled!E$27</f>
        <v>0.58695720650238892</v>
      </c>
      <c r="F365">
        <f>F$26*'orig-data'!D742+scaled!F$27</f>
        <v>-0.91187376809648413</v>
      </c>
      <c r="G365">
        <f>G$26*'orig-data'!E742+scaled!G$27</f>
        <v>-0.60809998373485441</v>
      </c>
      <c r="H365">
        <f>H$26*'orig-data'!F742+scaled!H$27</f>
        <v>-0.57208258415839586</v>
      </c>
      <c r="I365">
        <f>I$26*'orig-data'!G742+scaled!I$27</f>
        <v>-0.61473726708878917</v>
      </c>
      <c r="J365">
        <f>J$26*'orig-data'!H742+scaled!J$27</f>
        <v>8.8897050325248195E-2</v>
      </c>
      <c r="K365">
        <f>K$26*'orig-data'!I742+scaled!K$27</f>
        <v>1.6512080913978018</v>
      </c>
      <c r="L365">
        <f>L$26*'orig-data'!J742+scaled!L$27</f>
        <v>0.77919372247397933</v>
      </c>
      <c r="M365">
        <f>M$26*'orig-data'!K742+scaled!M$27</f>
        <v>-0.47380354147934284</v>
      </c>
      <c r="N365">
        <f>N$26*'orig-data'!L742+scaled!N$27</f>
        <v>-0.49130368444051747</v>
      </c>
    </row>
    <row r="366" spans="2:14" x14ac:dyDescent="0.25">
      <c r="B366" s="2">
        <v>340</v>
      </c>
      <c r="D366" s="15">
        <v>336</v>
      </c>
      <c r="E366">
        <f>E$26*'orig-data'!C743+scaled!E$27</f>
        <v>0.50766842813808921</v>
      </c>
      <c r="F366">
        <f>F$26*'orig-data'!D743+scaled!F$27</f>
        <v>-0.91187376809648413</v>
      </c>
      <c r="G366">
        <f>G$26*'orig-data'!E743+scaled!G$27</f>
        <v>-0.45803225141066428</v>
      </c>
      <c r="H366">
        <f>H$26*'orig-data'!F743+scaled!H$27</f>
        <v>-0.57208258415839586</v>
      </c>
      <c r="I366">
        <f>I$26*'orig-data'!G743+scaled!I$27</f>
        <v>-0.44696155855114839</v>
      </c>
      <c r="J366">
        <f>J$26*'orig-data'!H743+scaled!J$27</f>
        <v>0.34117246341038943</v>
      </c>
      <c r="K366">
        <f>K$26*'orig-data'!I743+scaled!K$27</f>
        <v>1.6512080913978018</v>
      </c>
      <c r="L366">
        <f>L$26*'orig-data'!J743+scaled!L$27</f>
        <v>0.77919372247397933</v>
      </c>
      <c r="M366">
        <f>M$26*'orig-data'!K743+scaled!M$27</f>
        <v>-0.47380354147934284</v>
      </c>
      <c r="N366">
        <f>N$26*'orig-data'!L743+scaled!N$27</f>
        <v>-0.49130368444051747</v>
      </c>
    </row>
    <row r="367" spans="2:14" x14ac:dyDescent="0.25">
      <c r="B367" s="2">
        <v>341</v>
      </c>
      <c r="D367" s="15">
        <v>337</v>
      </c>
      <c r="E367">
        <f>E$26*'orig-data'!C744+scaled!E$27</f>
        <v>0.40195005698568886</v>
      </c>
      <c r="F367">
        <f>F$26*'orig-data'!D744+scaled!F$27</f>
        <v>-0.91187376809648413</v>
      </c>
      <c r="G367">
        <f>G$26*'orig-data'!E744+scaled!G$27</f>
        <v>-0.41113608505935484</v>
      </c>
      <c r="H367">
        <f>H$26*'orig-data'!F744+scaled!H$27</f>
        <v>-0.36854980560667494</v>
      </c>
      <c r="I367">
        <f>I$26*'orig-data'!G744+scaled!I$27</f>
        <v>-0.46431766633090454</v>
      </c>
      <c r="J367">
        <f>J$26*'orig-data'!H744+scaled!J$27</f>
        <v>-0.37961443111858539</v>
      </c>
      <c r="K367">
        <f>K$26*'orig-data'!I744+scaled!K$27</f>
        <v>1.6512080913978018</v>
      </c>
      <c r="L367">
        <f>L$26*'orig-data'!J744+scaled!L$27</f>
        <v>0.77919372247397933</v>
      </c>
      <c r="M367">
        <f>M$26*'orig-data'!K744+scaled!M$27</f>
        <v>-0.47380354147934284</v>
      </c>
      <c r="N367">
        <f>N$26*'orig-data'!L744+scaled!N$27</f>
        <v>-0.49130368444051747</v>
      </c>
    </row>
    <row r="368" spans="2:14" x14ac:dyDescent="0.25">
      <c r="B368" s="2">
        <v>342</v>
      </c>
      <c r="D368" s="15">
        <v>338</v>
      </c>
      <c r="E368">
        <f>E$26*'orig-data'!C745+scaled!E$27</f>
        <v>9.8009739922538142E-2</v>
      </c>
      <c r="F368">
        <f>F$26*'orig-data'!D745+scaled!F$27</f>
        <v>0.24606117551809836</v>
      </c>
      <c r="G368">
        <f>G$26*'orig-data'!E745+scaled!G$27</f>
        <v>-0.25168911946490269</v>
      </c>
      <c r="H368">
        <f>H$26*'orig-data'!F745+scaled!H$27</f>
        <v>8.9398946134696899E-2</v>
      </c>
      <c r="I368">
        <f>I$26*'orig-data'!G745+scaled!I$27</f>
        <v>-0.34282491187261277</v>
      </c>
      <c r="J368">
        <f>J$26*'orig-data'!H745+scaled!J$27</f>
        <v>-1.0283226361946634</v>
      </c>
      <c r="K368">
        <f>K$26*'orig-data'!I745+scaled!K$27</f>
        <v>1.6512080913978018</v>
      </c>
      <c r="L368">
        <f>L$26*'orig-data'!J745+scaled!L$27</f>
        <v>0.77919372247397933</v>
      </c>
      <c r="M368">
        <f>M$26*'orig-data'!K745+scaled!M$27</f>
        <v>-0.47380354147934284</v>
      </c>
      <c r="N368">
        <f>N$26*'orig-data'!L745+scaled!N$27</f>
        <v>-0.49130368444051747</v>
      </c>
    </row>
    <row r="369" spans="2:14" x14ac:dyDescent="0.25">
      <c r="B369" s="2">
        <v>343</v>
      </c>
      <c r="D369" s="15">
        <v>339</v>
      </c>
      <c r="E369">
        <f>E$26*'orig-data'!C746+scaled!E$27</f>
        <v>0.95697150553578991</v>
      </c>
      <c r="F369">
        <f>F$26*'orig-data'!D746+scaled!F$27</f>
        <v>-0.91187376809648413</v>
      </c>
      <c r="G369">
        <f>G$26*'orig-data'!E746+scaled!G$27</f>
        <v>-0.60809998373485441</v>
      </c>
      <c r="H369">
        <f>H$26*'orig-data'!F746+scaled!H$27</f>
        <v>-0.57208258415839586</v>
      </c>
      <c r="I369">
        <f>I$26*'orig-data'!G746+scaled!I$27</f>
        <v>-0.73623002154708095</v>
      </c>
      <c r="J369">
        <f>J$26*'orig-data'!H746+scaled!J$27</f>
        <v>-0.92020460201531673</v>
      </c>
      <c r="K369">
        <f>K$26*'orig-data'!I746+scaled!K$27</f>
        <v>1.6512080913978018</v>
      </c>
      <c r="L369">
        <f>L$26*'orig-data'!J746+scaled!L$27</f>
        <v>0.77919372247397933</v>
      </c>
      <c r="M369">
        <f>M$26*'orig-data'!K746+scaled!M$27</f>
        <v>-0.47380354147934284</v>
      </c>
      <c r="N369">
        <f>N$26*'orig-data'!L746+scaled!N$27</f>
        <v>-0.49130368444051747</v>
      </c>
    </row>
    <row r="370" spans="2:14" x14ac:dyDescent="0.25">
      <c r="B370" s="2">
        <v>344</v>
      </c>
      <c r="D370" s="15">
        <v>340</v>
      </c>
      <c r="E370">
        <f>E$26*'orig-data'!C747+scaled!E$27</f>
        <v>2.1595179773943425</v>
      </c>
      <c r="F370">
        <f>F$26*'orig-data'!D747+scaled!F$27</f>
        <v>-0.91187376809648413</v>
      </c>
      <c r="G370">
        <f>G$26*'orig-data'!E747+scaled!G$27</f>
        <v>-1.1333370468695203</v>
      </c>
      <c r="H370">
        <f>H$26*'orig-data'!F747+scaled!H$27</f>
        <v>-1.2335641144514886</v>
      </c>
      <c r="I370">
        <f>I$26*'orig-data'!G747+scaled!I$27</f>
        <v>-1.4651865482968307</v>
      </c>
      <c r="J370">
        <f>J$26*'orig-data'!H747+scaled!J$27</f>
        <v>0.52136918704263291</v>
      </c>
      <c r="K370">
        <f>K$26*'orig-data'!I747+scaled!K$27</f>
        <v>1.6512080913978018</v>
      </c>
      <c r="L370">
        <f>L$26*'orig-data'!J747+scaled!L$27</f>
        <v>-1.2833778958394959</v>
      </c>
      <c r="M370">
        <f>M$26*'orig-data'!K747+scaled!M$27</f>
        <v>-0.47380354147934284</v>
      </c>
      <c r="N370">
        <f>N$26*'orig-data'!L747+scaled!N$27</f>
        <v>2.0354009783964293</v>
      </c>
    </row>
    <row r="371" spans="2:14" x14ac:dyDescent="0.25">
      <c r="B371" s="2">
        <v>345</v>
      </c>
      <c r="D371" s="15">
        <v>341</v>
      </c>
      <c r="E371">
        <f>E$26*'orig-data'!C748+scaled!E$27</f>
        <v>2.1463031810002926</v>
      </c>
      <c r="F371">
        <f>F$26*'orig-data'!D748+scaled!F$27</f>
        <v>-0.91187376809648413</v>
      </c>
      <c r="G371">
        <f>G$26*'orig-data'!E748+scaled!G$27</f>
        <v>-1.067682413977687</v>
      </c>
      <c r="H371">
        <f>H$26*'orig-data'!F748+scaled!H$27</f>
        <v>-1.0809145305376979</v>
      </c>
      <c r="I371">
        <f>I$26*'orig-data'!G748+scaled!I$27</f>
        <v>-1.3263376860587832</v>
      </c>
      <c r="J371">
        <f>J$26*'orig-data'!H748+scaled!J$27</f>
        <v>0.34117246341038943</v>
      </c>
      <c r="K371">
        <f>K$26*'orig-data'!I748+scaled!K$27</f>
        <v>1.6512080913978018</v>
      </c>
      <c r="L371">
        <f>L$26*'orig-data'!J748+scaled!L$27</f>
        <v>0.77919372247397933</v>
      </c>
      <c r="M371">
        <f>M$26*'orig-data'!K748+scaled!M$27</f>
        <v>-0.47380354147934284</v>
      </c>
      <c r="N371">
        <f>N$26*'orig-data'!L748+scaled!N$27</f>
        <v>-0.49130368444051747</v>
      </c>
    </row>
    <row r="372" spans="2:14" x14ac:dyDescent="0.25">
      <c r="B372" s="2">
        <v>346</v>
      </c>
      <c r="D372" s="15">
        <v>342</v>
      </c>
      <c r="E372">
        <f>E$26*'orig-data'!C749+scaled!E$27</f>
        <v>1.6309261216323421</v>
      </c>
      <c r="F372">
        <f>F$26*'orig-data'!D749+scaled!F$27</f>
        <v>-0.91187376809648413</v>
      </c>
      <c r="G372">
        <f>G$26*'orig-data'!E749+scaled!G$27</f>
        <v>-1.1145785803289965</v>
      </c>
      <c r="H372">
        <f>H$26*'orig-data'!F749+scaled!H$27</f>
        <v>-1.1826809198135584</v>
      </c>
      <c r="I372">
        <f>I$26*'orig-data'!G749+scaled!I$27</f>
        <v>-1.4594011790369121</v>
      </c>
      <c r="J372">
        <f>J$26*'orig-data'!H749+scaled!J$27</f>
        <v>0.23305442923104369</v>
      </c>
      <c r="K372">
        <f>K$26*'orig-data'!I749+scaled!K$27</f>
        <v>1.6512080913978018</v>
      </c>
      <c r="L372">
        <f>L$26*'orig-data'!J749+scaled!L$27</f>
        <v>-1.2833778958394959</v>
      </c>
      <c r="M372">
        <f>M$26*'orig-data'!K749+scaled!M$27</f>
        <v>-0.47380354147934284</v>
      </c>
      <c r="N372">
        <f>N$26*'orig-data'!L749+scaled!N$27</f>
        <v>2.0354009783964293</v>
      </c>
    </row>
    <row r="373" spans="2:14" x14ac:dyDescent="0.25">
      <c r="B373" s="2">
        <v>347</v>
      </c>
      <c r="D373" s="15">
        <v>343</v>
      </c>
      <c r="E373">
        <f>E$26*'orig-data'!C750+scaled!E$27</f>
        <v>1.2609118225989402</v>
      </c>
      <c r="F373">
        <f>F$26*'orig-data'!D750+scaled!F$27</f>
        <v>-0.91187376809648413</v>
      </c>
      <c r="G373">
        <f>G$26*'orig-data'!E750+scaled!G$27</f>
        <v>-0.96451084800480624</v>
      </c>
      <c r="H373">
        <f>H$26*'orig-data'!F750+scaled!H$27</f>
        <v>-1.0045897385808027</v>
      </c>
      <c r="I373">
        <f>I$26*'orig-data'!G750+scaled!I$27</f>
        <v>-1.1064936541818744</v>
      </c>
      <c r="J373">
        <f>J$26*'orig-data'!H750+scaled!J$27</f>
        <v>0.84572328958067278</v>
      </c>
      <c r="K373">
        <f>K$26*'orig-data'!I750+scaled!K$27</f>
        <v>1.6512080913978018</v>
      </c>
      <c r="L373">
        <f>L$26*'orig-data'!J750+scaled!L$27</f>
        <v>-1.2833778958394959</v>
      </c>
      <c r="M373">
        <f>M$26*'orig-data'!K750+scaled!M$27</f>
        <v>-0.47380354147934284</v>
      </c>
      <c r="N373">
        <f>N$26*'orig-data'!L750+scaled!N$27</f>
        <v>2.0354009783964293</v>
      </c>
    </row>
    <row r="374" spans="2:14" x14ac:dyDescent="0.25">
      <c r="B374" s="2">
        <v>348</v>
      </c>
      <c r="D374" s="15">
        <v>344</v>
      </c>
      <c r="E374">
        <f>E$26*'orig-data'!C751+scaled!E$27</f>
        <v>1.8820072531192924</v>
      </c>
      <c r="F374">
        <f>F$26*'orig-data'!D751+scaled!F$27</f>
        <v>-0.91187376809648413</v>
      </c>
      <c r="G374">
        <f>G$26*'orig-data'!E751+scaled!G$27</f>
        <v>-1.0770616472479491</v>
      </c>
      <c r="H374">
        <f>H$26*'orig-data'!F751+scaled!H$27</f>
        <v>-1.0554729332187329</v>
      </c>
      <c r="I374">
        <f>I$26*'orig-data'!G751+scaled!I$27</f>
        <v>-1.2106303008604105</v>
      </c>
      <c r="J374">
        <f>J$26*'orig-data'!H751+scaled!J$27</f>
        <v>1.4223528052038521</v>
      </c>
      <c r="K374">
        <f>K$26*'orig-data'!I751+scaled!K$27</f>
        <v>1.6512080913978018</v>
      </c>
      <c r="L374">
        <f>L$26*'orig-data'!J751+scaled!L$27</f>
        <v>-1.2833778958394959</v>
      </c>
      <c r="M374">
        <f>M$26*'orig-data'!K751+scaled!M$27</f>
        <v>-0.47380354147934284</v>
      </c>
      <c r="N374">
        <f>N$26*'orig-data'!L751+scaled!N$27</f>
        <v>2.0354009783964293</v>
      </c>
    </row>
    <row r="375" spans="2:14" x14ac:dyDescent="0.25">
      <c r="B375" s="2">
        <v>349</v>
      </c>
      <c r="D375" s="15">
        <v>345</v>
      </c>
      <c r="E375">
        <f>E$26*'orig-data'!C752+scaled!E$27</f>
        <v>1.9745108278776424</v>
      </c>
      <c r="F375">
        <f>F$26*'orig-data'!D752+scaled!F$27</f>
        <v>-0.91187376809648413</v>
      </c>
      <c r="G375">
        <f>G$26*'orig-data'!E752+scaled!G$27</f>
        <v>-1.0395447141669014</v>
      </c>
      <c r="H375">
        <f>H$26*'orig-data'!F752+scaled!H$27</f>
        <v>-1.1317977251756282</v>
      </c>
      <c r="I375">
        <f>I$26*'orig-data'!G752+scaled!I$27</f>
        <v>-1.1238497619616306</v>
      </c>
      <c r="J375">
        <f>J$26*'orig-data'!H752+scaled!J$27</f>
        <v>0.66552656594842929</v>
      </c>
      <c r="K375">
        <f>K$26*'orig-data'!I752+scaled!K$27</f>
        <v>1.6512080913978018</v>
      </c>
      <c r="L375">
        <f>L$26*'orig-data'!J752+scaled!L$27</f>
        <v>-1.2833778958394959</v>
      </c>
      <c r="M375">
        <f>M$26*'orig-data'!K752+scaled!M$27</f>
        <v>-0.47380354147934284</v>
      </c>
      <c r="N375">
        <f>N$26*'orig-data'!L752+scaled!N$27</f>
        <v>2.0354009783964293</v>
      </c>
    </row>
    <row r="376" spans="2:14" x14ac:dyDescent="0.25">
      <c r="B376" s="2">
        <v>350</v>
      </c>
      <c r="D376" s="15">
        <v>346</v>
      </c>
      <c r="E376">
        <f>E$26*'orig-data'!C753+scaled!E$27</f>
        <v>1.4987781576918415</v>
      </c>
      <c r="F376">
        <f>F$26*'orig-data'!D753+scaled!F$27</f>
        <v>-0.91187376809648413</v>
      </c>
      <c r="G376">
        <f>G$26*'orig-data'!E753+scaled!G$27</f>
        <v>-1.0207862476263776</v>
      </c>
      <c r="H376">
        <f>H$26*'orig-data'!F753+scaled!H$27</f>
        <v>-0.97914814126183747</v>
      </c>
      <c r="I376">
        <f>I$26*'orig-data'!G753+scaled!I$27</f>
        <v>-1.1990595623405729</v>
      </c>
      <c r="J376">
        <f>J$26*'orig-data'!H753+scaled!J$27</f>
        <v>0.19701508450459482</v>
      </c>
      <c r="K376">
        <f>K$26*'orig-data'!I753+scaled!K$27</f>
        <v>1.6512080913978018</v>
      </c>
      <c r="L376">
        <f>L$26*'orig-data'!J753+scaled!L$27</f>
        <v>-1.2833778958394959</v>
      </c>
      <c r="M376">
        <f>M$26*'orig-data'!K753+scaled!M$27</f>
        <v>-0.47380354147934284</v>
      </c>
      <c r="N376">
        <f>N$26*'orig-data'!L753+scaled!N$27</f>
        <v>2.0354009783964293</v>
      </c>
    </row>
    <row r="377" spans="2:14" x14ac:dyDescent="0.25">
      <c r="B377" s="2">
        <v>351</v>
      </c>
      <c r="D377" s="15">
        <v>347</v>
      </c>
      <c r="E377">
        <f>E$26*'orig-data'!C754+scaled!E$27</f>
        <v>1.5780669360561417</v>
      </c>
      <c r="F377">
        <f>F$26*'orig-data'!D754+scaled!F$27</f>
        <v>-0.91187376809648413</v>
      </c>
      <c r="G377">
        <f>G$26*'orig-data'!E754+scaled!G$27</f>
        <v>-0.88947698184271118</v>
      </c>
      <c r="H377">
        <f>H$26*'orig-data'!F754+scaled!H$27</f>
        <v>-1.1063561278566629</v>
      </c>
      <c r="I377">
        <f>I$26*'orig-data'!G754+scaled!I$27</f>
        <v>-0.93293257638431504</v>
      </c>
      <c r="J377">
        <f>J$26*'orig-data'!H754+scaled!J$27</f>
        <v>-0.19941770748634191</v>
      </c>
      <c r="K377">
        <f>K$26*'orig-data'!I754+scaled!K$27</f>
        <v>1.6512080913978018</v>
      </c>
      <c r="L377">
        <f>L$26*'orig-data'!J754+scaled!L$27</f>
        <v>0.77919372247397933</v>
      </c>
      <c r="M377">
        <f>M$26*'orig-data'!K754+scaled!M$27</f>
        <v>-0.47380354147934284</v>
      </c>
      <c r="N377">
        <f>N$26*'orig-data'!L754+scaled!N$27</f>
        <v>-0.49130368444051747</v>
      </c>
    </row>
    <row r="378" spans="2:14" x14ac:dyDescent="0.25">
      <c r="B378" s="2">
        <v>352</v>
      </c>
      <c r="D378" s="15">
        <v>348</v>
      </c>
      <c r="E378">
        <f>E$26*'orig-data'!C755+scaled!E$27</f>
        <v>1.5384225468739912</v>
      </c>
      <c r="F378">
        <f>F$26*'orig-data'!D755+scaled!F$27</f>
        <v>-0.91187376809648413</v>
      </c>
      <c r="G378">
        <f>G$26*'orig-data'!E755+scaled!G$27</f>
        <v>-0.95513161473454433</v>
      </c>
      <c r="H378">
        <f>H$26*'orig-data'!F755+scaled!H$27</f>
        <v>-1.0554729332187329</v>
      </c>
      <c r="I378">
        <f>I$26*'orig-data'!G755+scaled!I$27</f>
        <v>-1.1296351312215491</v>
      </c>
      <c r="J378">
        <f>J$26*'orig-data'!H755+scaled!J$27</f>
        <v>0.26909377395749168</v>
      </c>
      <c r="K378">
        <f>K$26*'orig-data'!I755+scaled!K$27</f>
        <v>1.6512080913978018</v>
      </c>
      <c r="L378">
        <f>L$26*'orig-data'!J755+scaled!L$27</f>
        <v>0.77919372247397933</v>
      </c>
      <c r="M378">
        <f>M$26*'orig-data'!K755+scaled!M$27</f>
        <v>-0.47380354147934284</v>
      </c>
      <c r="N378">
        <f>N$26*'orig-data'!L755+scaled!N$27</f>
        <v>-0.49130368444051747</v>
      </c>
    </row>
    <row r="379" spans="2:14" x14ac:dyDescent="0.25">
      <c r="B379" s="2">
        <v>353</v>
      </c>
      <c r="D379" s="15">
        <v>349</v>
      </c>
      <c r="E379">
        <f>E$26*'orig-data'!C756+scaled!E$27</f>
        <v>0.94375670914173959</v>
      </c>
      <c r="F379">
        <f>F$26*'orig-data'!D756+scaled!F$27</f>
        <v>-0.91187376809648413</v>
      </c>
      <c r="G379">
        <f>G$26*'orig-data'!E756+scaled!G$27</f>
        <v>-0.95513161473454433</v>
      </c>
      <c r="H379">
        <f>H$26*'orig-data'!F756+scaled!H$27</f>
        <v>-1.0554729332187329</v>
      </c>
      <c r="I379">
        <f>I$26*'orig-data'!G756+scaled!I$27</f>
        <v>-0.74201539080699952</v>
      </c>
      <c r="J379">
        <f>J$26*'orig-data'!H756+scaled!J$27</f>
        <v>1.8908642866476866</v>
      </c>
      <c r="K379">
        <f>K$26*'orig-data'!I756+scaled!K$27</f>
        <v>1.6512080913978018</v>
      </c>
      <c r="L379">
        <f>L$26*'orig-data'!J756+scaled!L$27</f>
        <v>0.77919372247397933</v>
      </c>
      <c r="M379">
        <f>M$26*'orig-data'!K756+scaled!M$27</f>
        <v>-0.47380354147934284</v>
      </c>
      <c r="N379">
        <f>N$26*'orig-data'!L756+scaled!N$27</f>
        <v>-0.49130368444051747</v>
      </c>
    </row>
    <row r="380" spans="2:14" x14ac:dyDescent="0.25">
      <c r="B380" s="2">
        <v>354</v>
      </c>
      <c r="D380" s="15">
        <v>350</v>
      </c>
      <c r="E380">
        <f>E$26*'orig-data'!C757+scaled!E$27</f>
        <v>1.3534153973572911</v>
      </c>
      <c r="F380">
        <f>F$26*'orig-data'!D757+scaled!F$27</f>
        <v>-0.91187376809648413</v>
      </c>
      <c r="G380">
        <f>G$26*'orig-data'!E757+scaled!G$27</f>
        <v>-0.88947698184271118</v>
      </c>
      <c r="H380">
        <f>H$26*'orig-data'!F757+scaled!H$27</f>
        <v>-0.82649855734804678</v>
      </c>
      <c r="I380">
        <f>I$26*'orig-data'!G757+scaled!I$27</f>
        <v>-0.96185942268390834</v>
      </c>
      <c r="J380">
        <f>J$26*'orig-data'!H757+scaled!J$27</f>
        <v>-0.45169312057148314</v>
      </c>
      <c r="K380">
        <f>K$26*'orig-data'!I757+scaled!K$27</f>
        <v>1.6512080913978018</v>
      </c>
      <c r="L380">
        <f>L$26*'orig-data'!J757+scaled!L$27</f>
        <v>-1.2833778958394959</v>
      </c>
      <c r="M380">
        <f>M$26*'orig-data'!K757+scaled!M$27</f>
        <v>2.1105794120443453</v>
      </c>
      <c r="N380">
        <f>N$26*'orig-data'!L757+scaled!N$27</f>
        <v>-0.49130368444051747</v>
      </c>
    </row>
    <row r="381" spans="2:14" x14ac:dyDescent="0.25">
      <c r="B381" s="2">
        <v>356</v>
      </c>
      <c r="D381" s="15">
        <v>351</v>
      </c>
      <c r="E381">
        <f>E$26*'orig-data'!C758+scaled!E$27</f>
        <v>1.4459189721156411</v>
      </c>
      <c r="F381">
        <f>F$26*'orig-data'!D758+scaled!F$27</f>
        <v>-0.91187376809648413</v>
      </c>
      <c r="G381">
        <f>G$26*'orig-data'!E758+scaled!G$27</f>
        <v>-0.87071851530218747</v>
      </c>
      <c r="H381">
        <f>H$26*'orig-data'!F758+scaled!H$27</f>
        <v>-0.80105696002908178</v>
      </c>
      <c r="I381">
        <f>I$26*'orig-data'!G758+scaled!I$27</f>
        <v>-0.93871794564423361</v>
      </c>
      <c r="J381">
        <f>J$26*'orig-data'!H758+scaled!J$27</f>
        <v>-0.37961443111858539</v>
      </c>
      <c r="K381">
        <f>K$26*'orig-data'!I758+scaled!K$27</f>
        <v>1.6512080913978018</v>
      </c>
      <c r="L381">
        <f>L$26*'orig-data'!J758+scaled!L$27</f>
        <v>-1.2833778958394959</v>
      </c>
      <c r="M381">
        <f>M$26*'orig-data'!K758+scaled!M$27</f>
        <v>-0.47380354147934284</v>
      </c>
      <c r="N381">
        <f>N$26*'orig-data'!L758+scaled!N$27</f>
        <v>2.0354009783964293</v>
      </c>
    </row>
    <row r="382" spans="2:14" x14ac:dyDescent="0.25">
      <c r="B382" s="2">
        <v>357</v>
      </c>
      <c r="D382" s="15">
        <v>352</v>
      </c>
      <c r="E382">
        <f>E$26*'orig-data'!C759+scaled!E$27</f>
        <v>1.2741266189929901</v>
      </c>
      <c r="F382">
        <f>F$26*'orig-data'!D759+scaled!F$27</f>
        <v>-0.91187376809648413</v>
      </c>
      <c r="G382">
        <f>G$26*'orig-data'!E759+scaled!G$27</f>
        <v>-0.86133928203192545</v>
      </c>
      <c r="H382">
        <f>H$26*'orig-data'!F759+scaled!H$27</f>
        <v>-0.80105696002908178</v>
      </c>
      <c r="I382">
        <f>I$26*'orig-data'!G759+scaled!I$27</f>
        <v>-0.77672760636651139</v>
      </c>
      <c r="J382">
        <f>J$26*'orig-data'!H759+scaled!J$27</f>
        <v>0.48532984231618492</v>
      </c>
      <c r="K382">
        <f>K$26*'orig-data'!I759+scaled!K$27</f>
        <v>1.6512080913978018</v>
      </c>
      <c r="L382">
        <f>L$26*'orig-data'!J759+scaled!L$27</f>
        <v>-1.2833778958394959</v>
      </c>
      <c r="M382">
        <f>M$26*'orig-data'!K759+scaled!M$27</f>
        <v>-0.47380354147934284</v>
      </c>
      <c r="N382">
        <f>N$26*'orig-data'!L759+scaled!N$27</f>
        <v>2.0354009783964293</v>
      </c>
    </row>
    <row r="383" spans="2:14" x14ac:dyDescent="0.25">
      <c r="B383" s="2">
        <v>358</v>
      </c>
      <c r="D383" s="15">
        <v>353</v>
      </c>
      <c r="E383">
        <f>E$26*'orig-data'!C760+scaled!E$27</f>
        <v>1.3402006009632403</v>
      </c>
      <c r="F383">
        <f>F$26*'orig-data'!D760+scaled!F$27</f>
        <v>-0.91187376809648413</v>
      </c>
      <c r="G383">
        <f>G$26*'orig-data'!E760+scaled!G$27</f>
        <v>-0.75816771605904476</v>
      </c>
      <c r="H383">
        <f>H$26*'orig-data'!F760+scaled!H$27</f>
        <v>-0.16501702705495402</v>
      </c>
      <c r="I383">
        <f>I$26*'orig-data'!G760+scaled!I$27</f>
        <v>-0.47010303559082312</v>
      </c>
      <c r="J383">
        <f>J$26*'orig-data'!H760+scaled!J$27</f>
        <v>-0.2354570522127899</v>
      </c>
      <c r="K383">
        <f>K$26*'orig-data'!I760+scaled!K$27</f>
        <v>1.6512080913978018</v>
      </c>
      <c r="L383">
        <f>L$26*'orig-data'!J760+scaled!L$27</f>
        <v>-1.2833778958394959</v>
      </c>
      <c r="M383">
        <f>M$26*'orig-data'!K760+scaled!M$27</f>
        <v>-0.47380354147934284</v>
      </c>
      <c r="N383">
        <f>N$26*'orig-data'!L760+scaled!N$27</f>
        <v>2.0354009783964293</v>
      </c>
    </row>
    <row r="384" spans="2:14" x14ac:dyDescent="0.25">
      <c r="B384" s="2">
        <v>359</v>
      </c>
      <c r="D384" s="15">
        <v>354</v>
      </c>
      <c r="E384">
        <f>E$26*'orig-data'!C761+scaled!E$27</f>
        <v>1.1684082478405911</v>
      </c>
      <c r="F384">
        <f>F$26*'orig-data'!D761+scaled!F$27</f>
        <v>-0.91187376809648413</v>
      </c>
      <c r="G384">
        <f>G$26*'orig-data'!E761+scaled!G$27</f>
        <v>-0.74878848278878274</v>
      </c>
      <c r="H384">
        <f>H$26*'orig-data'!F761+scaled!H$27</f>
        <v>-0.82649855734804678</v>
      </c>
      <c r="I384">
        <f>I$26*'orig-data'!G761+scaled!I$27</f>
        <v>-0.44696155855114839</v>
      </c>
      <c r="J384">
        <f>J$26*'orig-data'!H761+scaled!J$27</f>
        <v>1.0259200132129171</v>
      </c>
      <c r="K384">
        <f>K$26*'orig-data'!I761+scaled!K$27</f>
        <v>1.6512080913978018</v>
      </c>
      <c r="L384">
        <f>L$26*'orig-data'!J761+scaled!L$27</f>
        <v>-1.2833778958394959</v>
      </c>
      <c r="M384">
        <f>M$26*'orig-data'!K761+scaled!M$27</f>
        <v>-0.47380354147934284</v>
      </c>
      <c r="N384">
        <f>N$26*'orig-data'!L761+scaled!N$27</f>
        <v>2.0354009783964293</v>
      </c>
    </row>
    <row r="385" spans="2:14" x14ac:dyDescent="0.25">
      <c r="B385" s="2">
        <v>360</v>
      </c>
      <c r="D385" s="15">
        <v>355</v>
      </c>
      <c r="E385">
        <f>E$26*'orig-data'!C762+scaled!E$27</f>
        <v>0.70589037404883959</v>
      </c>
      <c r="F385">
        <f>F$26*'orig-data'!D762+scaled!F$27</f>
        <v>-0.91187376809648413</v>
      </c>
      <c r="G385">
        <f>G$26*'orig-data'!E762+scaled!G$27</f>
        <v>-0.55182458411328317</v>
      </c>
      <c r="H385">
        <f>H$26*'orig-data'!F762+scaled!H$27</f>
        <v>-0.67384897343425632</v>
      </c>
      <c r="I385">
        <f>I$26*'orig-data'!G762+scaled!I$27</f>
        <v>0.24149738337917093</v>
      </c>
      <c r="J385">
        <f>J$26*'orig-data'!H762+scaled!J$27</f>
        <v>1.78274625246834</v>
      </c>
      <c r="K385">
        <f>K$26*'orig-data'!I762+scaled!K$27</f>
        <v>1.6512080913978018</v>
      </c>
      <c r="L385">
        <f>L$26*'orig-data'!J762+scaled!L$27</f>
        <v>-1.2833778958394959</v>
      </c>
      <c r="M385">
        <f>M$26*'orig-data'!K762+scaled!M$27</f>
        <v>2.1105794120443453</v>
      </c>
      <c r="N385">
        <f>N$26*'orig-data'!L762+scaled!N$27</f>
        <v>-0.49130368444051747</v>
      </c>
    </row>
    <row r="386" spans="2:14" x14ac:dyDescent="0.25">
      <c r="B386" s="2">
        <v>361</v>
      </c>
      <c r="D386" s="15">
        <v>356</v>
      </c>
      <c r="E386">
        <f>E$26*'orig-data'!C763+scaled!E$27</f>
        <v>1.0494750802941404</v>
      </c>
      <c r="F386">
        <f>F$26*'orig-data'!D763+scaled!F$27</f>
        <v>0.24606117551809836</v>
      </c>
      <c r="G386">
        <f>G$26*'orig-data'!E763+scaled!G$27</f>
        <v>-0.51430765103223552</v>
      </c>
      <c r="H386">
        <f>H$26*'orig-data'!F763+scaled!H$27</f>
        <v>-0.77561536271011677</v>
      </c>
      <c r="I386">
        <f>I$26*'orig-data'!G763+scaled!I$27</f>
        <v>0.16050221374031004</v>
      </c>
      <c r="J386">
        <f>J$26*'orig-data'!H763+scaled!J$27</f>
        <v>1.4944314946567507</v>
      </c>
      <c r="K386">
        <f>K$26*'orig-data'!I763+scaled!K$27</f>
        <v>1.6512080913978018</v>
      </c>
      <c r="L386">
        <f>L$26*'orig-data'!J763+scaled!L$27</f>
        <v>-1.2833778958394959</v>
      </c>
      <c r="M386">
        <f>M$26*'orig-data'!K763+scaled!M$27</f>
        <v>2.1105794120443453</v>
      </c>
      <c r="N386">
        <f>N$26*'orig-data'!L763+scaled!N$27</f>
        <v>-0.49130368444051747</v>
      </c>
    </row>
    <row r="387" spans="2:14" x14ac:dyDescent="0.25">
      <c r="B387" s="2">
        <v>362</v>
      </c>
      <c r="D387" s="15">
        <v>357</v>
      </c>
      <c r="E387">
        <f>E$26*'orig-data'!C764+scaled!E$27</f>
        <v>0.34909087140948847</v>
      </c>
      <c r="F387">
        <f>F$26*'orig-data'!D764+scaled!F$27</f>
        <v>0.24606117551809836</v>
      </c>
      <c r="G387">
        <f>G$26*'orig-data'!E764+scaled!G$27</f>
        <v>-0.29858528581621213</v>
      </c>
      <c r="H387">
        <f>H$26*'orig-data'!F764+scaled!H$27</f>
        <v>0.24204853004848736</v>
      </c>
      <c r="I387">
        <f>I$26*'orig-data'!G764+scaled!I$27</f>
        <v>-0.14033698777546011</v>
      </c>
      <c r="J387">
        <f>J$26*'orig-data'!H764+scaled!J$27</f>
        <v>-1.0283226361946634</v>
      </c>
      <c r="K387">
        <f>K$26*'orig-data'!I764+scaled!K$27</f>
        <v>1.6512080913978018</v>
      </c>
      <c r="L387">
        <f>L$26*'orig-data'!J764+scaled!L$27</f>
        <v>-1.2833778958394959</v>
      </c>
      <c r="M387">
        <f>M$26*'orig-data'!K764+scaled!M$27</f>
        <v>-0.47380354147934284</v>
      </c>
      <c r="N387">
        <f>N$26*'orig-data'!L764+scaled!N$27</f>
        <v>2.0354009783964293</v>
      </c>
    </row>
    <row r="388" spans="2:14" x14ac:dyDescent="0.25">
      <c r="B388" s="2">
        <v>363</v>
      </c>
      <c r="D388" s="15">
        <v>358</v>
      </c>
      <c r="E388">
        <f>E$26*'orig-data'!C765+scaled!E$27</f>
        <v>0.19051331468088817</v>
      </c>
      <c r="F388">
        <f>F$26*'orig-data'!D765+scaled!F$27</f>
        <v>0.24606117551809836</v>
      </c>
      <c r="G388">
        <f>G$26*'orig-data'!E765+scaled!G$27</f>
        <v>-0.50492841776197372</v>
      </c>
      <c r="H388">
        <f>H$26*'orig-data'!F765+scaled!H$27</f>
        <v>0.34381491932434782</v>
      </c>
      <c r="I388">
        <f>I$26*'orig-data'!G765+scaled!I$27</f>
        <v>-0.10562477221594824</v>
      </c>
      <c r="J388">
        <f>J$26*'orig-data'!H765+scaled!J$27</f>
        <v>-0.59585049947727775</v>
      </c>
      <c r="K388">
        <f>K$26*'orig-data'!I765+scaled!K$27</f>
        <v>1.6512080913978018</v>
      </c>
      <c r="L388">
        <f>L$26*'orig-data'!J765+scaled!L$27</f>
        <v>-1.2833778958394959</v>
      </c>
      <c r="M388">
        <f>M$26*'orig-data'!K765+scaled!M$27</f>
        <v>-0.47380354147934284</v>
      </c>
      <c r="N388">
        <f>N$26*'orig-data'!L765+scaled!N$27</f>
        <v>2.0354009783964293</v>
      </c>
    </row>
    <row r="389" spans="2:14" x14ac:dyDescent="0.25">
      <c r="B389" s="2">
        <v>364</v>
      </c>
      <c r="D389" s="15">
        <v>359</v>
      </c>
      <c r="E389">
        <f>E$26*'orig-data'!C766+scaled!E$27</f>
        <v>-4.7353020412012281E-2</v>
      </c>
      <c r="F389">
        <f>F$26*'orig-data'!D766+scaled!F$27</f>
        <v>0.24606117551809836</v>
      </c>
      <c r="G389">
        <f>G$26*'orig-data'!E766+scaled!G$27</f>
        <v>0.29230641021028703</v>
      </c>
      <c r="H389">
        <f>H$26*'orig-data'!F766+scaled!H$27</f>
        <v>8.9398946134696899E-2</v>
      </c>
      <c r="I389">
        <f>I$26*'orig-data'!G766+scaled!I$27</f>
        <v>0.45555604599616117</v>
      </c>
      <c r="J389">
        <f>J$26*'orig-data'!H766+scaled!J$27</f>
        <v>0.12493639505169796</v>
      </c>
      <c r="K389">
        <f>K$26*'orig-data'!I766+scaled!K$27</f>
        <v>1.6512080913978018</v>
      </c>
      <c r="L389">
        <f>L$26*'orig-data'!J766+scaled!L$27</f>
        <v>0.77919372247397933</v>
      </c>
      <c r="M389">
        <f>M$26*'orig-data'!K766+scaled!M$27</f>
        <v>-0.47380354147934284</v>
      </c>
      <c r="N389">
        <f>N$26*'orig-data'!L766+scaled!N$27</f>
        <v>-0.49130368444051747</v>
      </c>
    </row>
    <row r="390" spans="2:14" ht="15.75" thickBot="1" x14ac:dyDescent="0.3">
      <c r="B390" s="2">
        <v>365</v>
      </c>
      <c r="D390" s="15">
        <v>360</v>
      </c>
      <c r="E390">
        <f>E$26*'orig-data'!C767+scaled!E$27</f>
        <v>0.50766842813808921</v>
      </c>
      <c r="F390">
        <f>F$26*'orig-data'!D767+scaled!F$27</f>
        <v>1.4039961191326813</v>
      </c>
      <c r="G390">
        <f>G$26*'orig-data'!E767+scaled!G$27</f>
        <v>1.4084351693714519</v>
      </c>
      <c r="H390">
        <f>H$26*'orig-data'!F767+scaled!H$27</f>
        <v>-3.7809040460128784E-2</v>
      </c>
      <c r="I390">
        <f>I$26*'orig-data'!G767+scaled!I$27</f>
        <v>0.81424894011111748</v>
      </c>
      <c r="J390">
        <f>J$26*'orig-data'!H767+scaled!J$27</f>
        <v>1.2781954262980575</v>
      </c>
      <c r="K390">
        <f>K$26*'orig-data'!I767+scaled!K$27</f>
        <v>1.6512080913978018</v>
      </c>
      <c r="L390">
        <f>L$26*'orig-data'!J767+scaled!L$27</f>
        <v>0.77919372247397933</v>
      </c>
      <c r="M390">
        <f>M$26*'orig-data'!K767+scaled!M$27</f>
        <v>-0.47380354147934284</v>
      </c>
      <c r="N390">
        <f>N$26*'orig-data'!L767+scaled!N$27</f>
        <v>-0.49130368444051747</v>
      </c>
    </row>
    <row r="391" spans="2:14" x14ac:dyDescent="0.25">
      <c r="B391" s="2">
        <v>366</v>
      </c>
      <c r="C391" t="s">
        <v>372</v>
      </c>
      <c r="D391" s="36">
        <v>361</v>
      </c>
      <c r="E391">
        <f>E$26*'orig-data'!C768+scaled!E$27</f>
        <v>-0.33807854108111313</v>
      </c>
      <c r="F391">
        <f>F$26*'orig-data'!D768+scaled!F$27</f>
        <v>0.24606117551809836</v>
      </c>
      <c r="G391">
        <f>G$26*'orig-data'!E768+scaled!G$27</f>
        <v>1.5501788321683474E-3</v>
      </c>
      <c r="H391">
        <f>H$26*'orig-data'!F768+scaled!H$27</f>
        <v>-0.4703161948825354</v>
      </c>
      <c r="I391">
        <f>I$26*'orig-data'!G768+scaled!I$27</f>
        <v>4.4794828541936837E-2</v>
      </c>
      <c r="J391">
        <f>J$26*'orig-data'!H768+scaled!J$27</f>
        <v>0.59344787649553155</v>
      </c>
      <c r="K391">
        <f>K$26*'orig-data'!I768+scaled!K$27</f>
        <v>1.6512080913978018</v>
      </c>
      <c r="L391">
        <f>L$26*'orig-data'!J768+scaled!L$27</f>
        <v>0.77919372247397933</v>
      </c>
      <c r="M391">
        <f>M$26*'orig-data'!K768+scaled!M$27</f>
        <v>-0.47380354147934284</v>
      </c>
      <c r="N391">
        <f>N$26*'orig-data'!L768+scaled!N$27</f>
        <v>-0.49130368444051747</v>
      </c>
    </row>
    <row r="392" spans="2:14" x14ac:dyDescent="0.25">
      <c r="B392" s="2">
        <v>367</v>
      </c>
      <c r="D392" s="37">
        <v>362</v>
      </c>
      <c r="E392">
        <f>E$26*'orig-data'!C769+scaled!E$27</f>
        <v>-0.68166324732641348</v>
      </c>
      <c r="F392">
        <f>F$26*'orig-data'!D769+scaled!F$27</f>
        <v>0.24606117551809836</v>
      </c>
      <c r="G392">
        <f>G$26*'orig-data'!E769+scaled!G$27</f>
        <v>0.23603101058871578</v>
      </c>
      <c r="H392">
        <f>H$26*'orig-data'!F769+scaled!H$27</f>
        <v>-0.54664098683943063</v>
      </c>
      <c r="I392">
        <f>I$26*'orig-data'!G769+scaled!I$27</f>
        <v>0.51340973859534733</v>
      </c>
      <c r="J392">
        <f>J$26*'orig-data'!H769+scaled!J$27</f>
        <v>0.41325115286328806</v>
      </c>
      <c r="K392">
        <f>K$26*'orig-data'!I769+scaled!K$27</f>
        <v>1.6512080913978018</v>
      </c>
      <c r="L392">
        <f>L$26*'orig-data'!J769+scaled!L$27</f>
        <v>0.77919372247397933</v>
      </c>
      <c r="M392">
        <f>M$26*'orig-data'!K769+scaled!M$27</f>
        <v>-0.47380354147934284</v>
      </c>
      <c r="N392">
        <f>N$26*'orig-data'!L769+scaled!N$27</f>
        <v>-0.49130368444051747</v>
      </c>
    </row>
    <row r="393" spans="2:14" x14ac:dyDescent="0.25">
      <c r="B393" s="2">
        <v>368</v>
      </c>
      <c r="D393" s="37">
        <v>363</v>
      </c>
      <c r="E393">
        <f>E$26*'orig-data'!C770+scaled!E$27</f>
        <v>0.69267557765478927</v>
      </c>
      <c r="F393">
        <f>F$26*'orig-data'!D770+scaled!F$27</f>
        <v>-0.91187376809648413</v>
      </c>
      <c r="G393">
        <f>G$26*'orig-data'!E770+scaled!G$27</f>
        <v>-0.8238223489508778</v>
      </c>
      <c r="H393">
        <f>H$26*'orig-data'!F770+scaled!H$27</f>
        <v>-0.4703161948825354</v>
      </c>
      <c r="I393">
        <f>I$26*'orig-data'!G770+scaled!I$27</f>
        <v>-0.48167377411066026</v>
      </c>
      <c r="J393">
        <f>J$26*'orig-data'!H770+scaled!J$27</f>
        <v>1.4944314946567507</v>
      </c>
      <c r="K393">
        <f>K$26*'orig-data'!I770+scaled!K$27</f>
        <v>1.9487230628208323</v>
      </c>
      <c r="L393">
        <f>L$26*'orig-data'!J770+scaled!L$27</f>
        <v>0.77919372247397933</v>
      </c>
      <c r="M393">
        <f>M$26*'orig-data'!K770+scaled!M$27</f>
        <v>-0.47380354147934284</v>
      </c>
      <c r="N393">
        <f>N$26*'orig-data'!L770+scaled!N$27</f>
        <v>-0.49130368444051747</v>
      </c>
    </row>
    <row r="394" spans="2:14" x14ac:dyDescent="0.25">
      <c r="B394" s="2">
        <v>369</v>
      </c>
      <c r="D394" s="37">
        <v>364</v>
      </c>
      <c r="E394">
        <f>E$26*'orig-data'!C771+scaled!E$27</f>
        <v>0.56052761371428916</v>
      </c>
      <c r="F394">
        <f>F$26*'orig-data'!D771+scaled!F$27</f>
        <v>-0.91187376809648413</v>
      </c>
      <c r="G394">
        <f>G$26*'orig-data'!E771+scaled!G$27</f>
        <v>-0.8238223489508778</v>
      </c>
      <c r="H394">
        <f>H$26*'orig-data'!F771+scaled!H$27</f>
        <v>-0.4703161948825354</v>
      </c>
      <c r="I394">
        <f>I$26*'orig-data'!G771+scaled!I$27</f>
        <v>-0.44117618929122981</v>
      </c>
      <c r="J394">
        <f>J$26*'orig-data'!H771+scaled!J$27</f>
        <v>1.1340380473922629</v>
      </c>
      <c r="K394">
        <f>K$26*'orig-data'!I771+scaled!K$27</f>
        <v>1.9487230628208323</v>
      </c>
      <c r="L394">
        <f>L$26*'orig-data'!J771+scaled!L$27</f>
        <v>0.77919372247397933</v>
      </c>
      <c r="M394">
        <f>M$26*'orig-data'!K771+scaled!M$27</f>
        <v>-0.47380354147934284</v>
      </c>
      <c r="N394">
        <f>N$26*'orig-data'!L771+scaled!N$27</f>
        <v>-0.49130368444051747</v>
      </c>
    </row>
    <row r="395" spans="2:14" x14ac:dyDescent="0.25">
      <c r="B395" s="2">
        <v>370</v>
      </c>
      <c r="D395" s="37">
        <v>365</v>
      </c>
      <c r="E395">
        <f>E$26*'orig-data'!C772+scaled!E$27</f>
        <v>1.4855633612977908</v>
      </c>
      <c r="F395">
        <f>F$26*'orig-data'!D772+scaled!F$27</f>
        <v>-0.91187376809648413</v>
      </c>
      <c r="G395">
        <f>G$26*'orig-data'!E772+scaled!G$27</f>
        <v>-0.8238223489508778</v>
      </c>
      <c r="H395">
        <f>H$26*'orig-data'!F772+scaled!H$27</f>
        <v>-0.4703161948825354</v>
      </c>
      <c r="I395">
        <f>I$26*'orig-data'!G772+scaled!I$27</f>
        <v>-0.72465928302724381</v>
      </c>
      <c r="J395">
        <f>J$26*'orig-data'!H772+scaled!J$27</f>
        <v>0.91780197903357053</v>
      </c>
      <c r="K395">
        <f>K$26*'orig-data'!I772+scaled!K$27</f>
        <v>1.9487230628208323</v>
      </c>
      <c r="L395">
        <f>L$26*'orig-data'!J772+scaled!L$27</f>
        <v>0.77919372247397933</v>
      </c>
      <c r="M395">
        <f>M$26*'orig-data'!K772+scaled!M$27</f>
        <v>-0.47380354147934284</v>
      </c>
      <c r="N395">
        <f>N$26*'orig-data'!L772+scaled!N$27</f>
        <v>-0.49130368444051747</v>
      </c>
    </row>
    <row r="396" spans="2:14" x14ac:dyDescent="0.25">
      <c r="B396" s="2">
        <v>371</v>
      </c>
      <c r="D396" s="37">
        <v>366</v>
      </c>
      <c r="E396">
        <f>E$26*'orig-data'!C773+scaled!E$27</f>
        <v>1.08911946947629</v>
      </c>
      <c r="F396">
        <f>F$26*'orig-data'!D773+scaled!F$27</f>
        <v>-0.91187376809648413</v>
      </c>
      <c r="G396">
        <f>G$26*'orig-data'!E773+scaled!G$27</f>
        <v>-0.8238223489508778</v>
      </c>
      <c r="H396">
        <f>H$26*'orig-data'!F773+scaled!H$27</f>
        <v>-0.54664098683943063</v>
      </c>
      <c r="I396">
        <f>I$26*'orig-data'!G773+scaled!I$27</f>
        <v>-0.51638598967017213</v>
      </c>
      <c r="J396">
        <f>J$26*'orig-data'!H773+scaled!J$27</f>
        <v>0.26909377395749168</v>
      </c>
      <c r="K396">
        <f>K$26*'orig-data'!I773+scaled!K$27</f>
        <v>1.9487230628208323</v>
      </c>
      <c r="L396">
        <f>L$26*'orig-data'!J773+scaled!L$27</f>
        <v>0.77919372247397933</v>
      </c>
      <c r="M396">
        <f>M$26*'orig-data'!K773+scaled!M$27</f>
        <v>-0.47380354147934284</v>
      </c>
      <c r="N396">
        <f>N$26*'orig-data'!L773+scaled!N$27</f>
        <v>-0.49130368444051747</v>
      </c>
    </row>
    <row r="397" spans="2:14" x14ac:dyDescent="0.25">
      <c r="B397" s="2">
        <v>372</v>
      </c>
      <c r="D397" s="37">
        <v>367</v>
      </c>
      <c r="E397">
        <f>E$26*'orig-data'!C774+scaled!E$27</f>
        <v>0.82482354159528981</v>
      </c>
      <c r="F397">
        <f>F$26*'orig-data'!D774+scaled!F$27</f>
        <v>-0.91187376809648413</v>
      </c>
      <c r="G397">
        <f>G$26*'orig-data'!E774+scaled!G$27</f>
        <v>-0.60809998373485441</v>
      </c>
      <c r="H397">
        <f>H$26*'orig-data'!F774+scaled!H$27</f>
        <v>-0.57208258415839586</v>
      </c>
      <c r="I397">
        <f>I$26*'orig-data'!G774+scaled!I$27</f>
        <v>-0.57423968226935873</v>
      </c>
      <c r="J397">
        <f>J$26*'orig-data'!H774+scaled!J$27</f>
        <v>0.19701508450459482</v>
      </c>
      <c r="K397">
        <f>K$26*'orig-data'!I774+scaled!K$27</f>
        <v>1.9487230628208323</v>
      </c>
      <c r="L397">
        <f>L$26*'orig-data'!J774+scaled!L$27</f>
        <v>0.77919372247397933</v>
      </c>
      <c r="M397">
        <f>M$26*'orig-data'!K774+scaled!M$27</f>
        <v>-0.47380354147934284</v>
      </c>
      <c r="N397">
        <f>N$26*'orig-data'!L774+scaled!N$27</f>
        <v>-0.49130368444051747</v>
      </c>
    </row>
    <row r="398" spans="2:14" x14ac:dyDescent="0.25">
      <c r="B398" s="2">
        <v>373</v>
      </c>
      <c r="D398" s="37">
        <v>368</v>
      </c>
      <c r="E398">
        <f>E$26*'orig-data'!C775+scaled!E$27</f>
        <v>0.56052761371428916</v>
      </c>
      <c r="F398">
        <f>F$26*'orig-data'!D775+scaled!F$27</f>
        <v>-0.91187376809648413</v>
      </c>
      <c r="G398">
        <f>G$26*'orig-data'!E775+scaled!G$27</f>
        <v>-0.45803225141066428</v>
      </c>
      <c r="H398">
        <f>H$26*'orig-data'!F775+scaled!H$27</f>
        <v>-0.41943300024460539</v>
      </c>
      <c r="I398">
        <f>I$26*'orig-data'!G775+scaled!I$27</f>
        <v>-0.33125417335277563</v>
      </c>
      <c r="J398">
        <f>J$26*'orig-data'!H775+scaled!J$27</f>
        <v>0.91780197903357053</v>
      </c>
      <c r="K398">
        <f>K$26*'orig-data'!I775+scaled!K$27</f>
        <v>1.9487230628208323</v>
      </c>
      <c r="L398">
        <f>L$26*'orig-data'!J775+scaled!L$27</f>
        <v>0.77919372247397933</v>
      </c>
      <c r="M398">
        <f>M$26*'orig-data'!K775+scaled!M$27</f>
        <v>-0.47380354147934284</v>
      </c>
      <c r="N398">
        <f>N$26*'orig-data'!L775+scaled!N$27</f>
        <v>-0.49130368444051747</v>
      </c>
    </row>
    <row r="399" spans="2:14" x14ac:dyDescent="0.25">
      <c r="B399" s="2">
        <v>374</v>
      </c>
      <c r="D399" s="37">
        <v>369</v>
      </c>
      <c r="E399">
        <f>E$26*'orig-data'!C776+scaled!E$27</f>
        <v>0.16408372189278797</v>
      </c>
      <c r="F399">
        <f>F$26*'orig-data'!D776+scaled!F$27</f>
        <v>-0.91187376809648413</v>
      </c>
      <c r="G399">
        <f>G$26*'orig-data'!E776+scaled!G$27</f>
        <v>-0.56120381738354497</v>
      </c>
      <c r="H399">
        <f>H$26*'orig-data'!F776+scaled!H$27</f>
        <v>-0.36854980560667494</v>
      </c>
      <c r="I399">
        <f>I$26*'orig-data'!G776+scaled!I$27</f>
        <v>-0.18083457259489055</v>
      </c>
      <c r="J399">
        <f>J$26*'orig-data'!H776+scaled!J$27</f>
        <v>0.34117246341038943</v>
      </c>
      <c r="K399">
        <f>K$26*'orig-data'!I776+scaled!K$27</f>
        <v>1.9487230628208323</v>
      </c>
      <c r="L399">
        <f>L$26*'orig-data'!J776+scaled!L$27</f>
        <v>0.77919372247397933</v>
      </c>
      <c r="M399">
        <f>M$26*'orig-data'!K776+scaled!M$27</f>
        <v>-0.47380354147934284</v>
      </c>
      <c r="N399">
        <f>N$26*'orig-data'!L776+scaled!N$27</f>
        <v>-0.49130368444051747</v>
      </c>
    </row>
    <row r="400" spans="2:14" x14ac:dyDescent="0.25">
      <c r="B400" s="2">
        <v>376</v>
      </c>
      <c r="D400" s="37">
        <v>370</v>
      </c>
      <c r="E400">
        <f>E$26*'orig-data'!C777+scaled!E$27</f>
        <v>1.7498592891787919</v>
      </c>
      <c r="F400">
        <f>F$26*'orig-data'!D777+scaled!F$27</f>
        <v>-0.91187376809648413</v>
      </c>
      <c r="G400">
        <f>G$26*'orig-data'!E777+scaled!G$27</f>
        <v>-0.88947698184271118</v>
      </c>
      <c r="H400">
        <f>H$26*'orig-data'!F777+scaled!H$27</f>
        <v>-0.82649855734804678</v>
      </c>
      <c r="I400">
        <f>I$26*'orig-data'!G777+scaled!I$27</f>
        <v>-1.2048449316004914</v>
      </c>
      <c r="J400">
        <f>J$26*'orig-data'!H777+scaled!J$27</f>
        <v>-5.5260328580546414E-2</v>
      </c>
      <c r="K400">
        <f>K$26*'orig-data'!I777+scaled!K$27</f>
        <v>1.9487230628208323</v>
      </c>
      <c r="L400">
        <f>L$26*'orig-data'!J777+scaled!L$27</f>
        <v>-1.2833778958394959</v>
      </c>
      <c r="M400">
        <f>M$26*'orig-data'!K777+scaled!M$27</f>
        <v>2.1105794120443453</v>
      </c>
      <c r="N400">
        <f>N$26*'orig-data'!L777+scaled!N$27</f>
        <v>-0.49130368444051747</v>
      </c>
    </row>
    <row r="401" spans="2:14" x14ac:dyDescent="0.25">
      <c r="B401" s="2">
        <v>377</v>
      </c>
      <c r="D401" s="37">
        <v>371</v>
      </c>
      <c r="E401">
        <f>E$26*'orig-data'!C778+scaled!E$27</f>
        <v>1.8820072531192924</v>
      </c>
      <c r="F401">
        <f>F$26*'orig-data'!D778+scaled!F$27</f>
        <v>-0.91187376809648413</v>
      </c>
      <c r="G401">
        <f>G$26*'orig-data'!E778+scaled!G$27</f>
        <v>-1.0207862476263776</v>
      </c>
      <c r="H401">
        <f>H$26*'orig-data'!F778+scaled!H$27</f>
        <v>-0.97914814126183747</v>
      </c>
      <c r="I401">
        <f>I$26*'orig-data'!G778+scaled!I$27</f>
        <v>-1.1527766082612239</v>
      </c>
      <c r="J401">
        <f>J$26*'orig-data'!H778+scaled!J$27</f>
        <v>0.98988066848646739</v>
      </c>
      <c r="K401">
        <f>K$26*'orig-data'!I778+scaled!K$27</f>
        <v>1.9487230628208323</v>
      </c>
      <c r="L401">
        <f>L$26*'orig-data'!J778+scaled!L$27</f>
        <v>-1.2833778958394959</v>
      </c>
      <c r="M401">
        <f>M$26*'orig-data'!K778+scaled!M$27</f>
        <v>-0.47380354147934284</v>
      </c>
      <c r="N401">
        <f>N$26*'orig-data'!L778+scaled!N$27</f>
        <v>2.0354009783964293</v>
      </c>
    </row>
    <row r="402" spans="2:14" x14ac:dyDescent="0.25">
      <c r="B402" s="2">
        <v>378</v>
      </c>
      <c r="D402" s="37">
        <v>372</v>
      </c>
      <c r="E402">
        <f>E$26*'orig-data'!C779+scaled!E$27</f>
        <v>1.08911946947629</v>
      </c>
      <c r="F402">
        <f>F$26*'orig-data'!D779+scaled!F$27</f>
        <v>-0.91187376809648413</v>
      </c>
      <c r="G402">
        <f>G$26*'orig-data'!E779+scaled!G$27</f>
        <v>-1.0207862476263776</v>
      </c>
      <c r="H402">
        <f>H$26*'orig-data'!F779+scaled!H$27</f>
        <v>-0.97914814126183747</v>
      </c>
      <c r="I402">
        <f>I$26*'orig-data'!G779+scaled!I$27</f>
        <v>-1.216415670120329</v>
      </c>
      <c r="J402">
        <f>J$26*'orig-data'!H779+scaled!J$27</f>
        <v>0.77364460012777592</v>
      </c>
      <c r="K402">
        <f>K$26*'orig-data'!I779+scaled!K$27</f>
        <v>1.9487230628208323</v>
      </c>
      <c r="L402">
        <f>L$26*'orig-data'!J779+scaled!L$27</f>
        <v>-1.2833778958394959</v>
      </c>
      <c r="M402">
        <f>M$26*'orig-data'!K779+scaled!M$27</f>
        <v>-0.47380354147934284</v>
      </c>
      <c r="N402">
        <f>N$26*'orig-data'!L779+scaled!N$27</f>
        <v>2.0354009783964293</v>
      </c>
    </row>
    <row r="403" spans="2:14" x14ac:dyDescent="0.25">
      <c r="B403" s="2">
        <v>379</v>
      </c>
      <c r="D403" s="37">
        <v>373</v>
      </c>
      <c r="E403">
        <f>E$26*'orig-data'!C780+scaled!E$27</f>
        <v>2.0141552170597921</v>
      </c>
      <c r="F403">
        <f>F$26*'orig-data'!D780+scaled!F$27</f>
        <v>-0.91187376809648413</v>
      </c>
      <c r="G403">
        <f>G$26*'orig-data'!E780+scaled!G$27</f>
        <v>-0.88947698184271118</v>
      </c>
      <c r="H403">
        <f>H$26*'orig-data'!F780+scaled!H$27</f>
        <v>-1.1063561278566629</v>
      </c>
      <c r="I403">
        <f>I$26*'orig-data'!G780+scaled!I$27</f>
        <v>-1.0370692230628507</v>
      </c>
      <c r="J403">
        <f>J$26*'orig-data'!H780+scaled!J$27</f>
        <v>-0.27149639693923966</v>
      </c>
      <c r="K403">
        <f>K$26*'orig-data'!I780+scaled!K$27</f>
        <v>1.9487230628208323</v>
      </c>
      <c r="L403">
        <f>L$26*'orig-data'!J780+scaled!L$27</f>
        <v>0.77919372247397933</v>
      </c>
      <c r="M403">
        <f>M$26*'orig-data'!K780+scaled!M$27</f>
        <v>-0.47380354147934284</v>
      </c>
      <c r="N403">
        <f>N$26*'orig-data'!L780+scaled!N$27</f>
        <v>-0.49130368444051747</v>
      </c>
    </row>
    <row r="404" spans="2:14" x14ac:dyDescent="0.25">
      <c r="B404" s="2">
        <v>380</v>
      </c>
      <c r="D404" s="37">
        <v>374</v>
      </c>
      <c r="E404">
        <f>E$26*'orig-data'!C781+scaled!E$27</f>
        <v>1.7498592891787919</v>
      </c>
      <c r="F404">
        <f>F$26*'orig-data'!D781+scaled!F$27</f>
        <v>-0.91187376809648413</v>
      </c>
      <c r="G404">
        <f>G$26*'orig-data'!E781+scaled!G$27</f>
        <v>-0.95513161473454433</v>
      </c>
      <c r="H404">
        <f>H$26*'orig-data'!F781+scaled!H$27</f>
        <v>-0.92826494662390724</v>
      </c>
      <c r="I404">
        <f>I$26*'orig-data'!G781+scaled!I$27</f>
        <v>-1.0370692230628507</v>
      </c>
      <c r="J404">
        <f>J$26*'orig-data'!H781+scaled!J$27</f>
        <v>0.66552656594842929</v>
      </c>
      <c r="K404">
        <f>K$26*'orig-data'!I781+scaled!K$27</f>
        <v>1.9487230628208323</v>
      </c>
      <c r="L404">
        <f>L$26*'orig-data'!J781+scaled!L$27</f>
        <v>0.77919372247397933</v>
      </c>
      <c r="M404">
        <f>M$26*'orig-data'!K781+scaled!M$27</f>
        <v>-0.47380354147934284</v>
      </c>
      <c r="N404">
        <f>N$26*'orig-data'!L781+scaled!N$27</f>
        <v>-0.49130368444051747</v>
      </c>
    </row>
    <row r="405" spans="2:14" x14ac:dyDescent="0.25">
      <c r="B405" s="2">
        <v>381</v>
      </c>
      <c r="D405" s="37">
        <v>375</v>
      </c>
      <c r="E405">
        <f>E$26*'orig-data'!C782+scaled!E$27</f>
        <v>1.7498592891787919</v>
      </c>
      <c r="F405">
        <f>F$26*'orig-data'!D782+scaled!F$27</f>
        <v>-0.91187376809648413</v>
      </c>
      <c r="G405">
        <f>G$26*'orig-data'!E782+scaled!G$27</f>
        <v>-0.74878848278878274</v>
      </c>
      <c r="H405">
        <f>H$26*'orig-data'!F782+scaled!H$27</f>
        <v>-0.4703161948825354</v>
      </c>
      <c r="I405">
        <f>I$26*'orig-data'!G782+scaled!I$27</f>
        <v>-0.99657163824342021</v>
      </c>
      <c r="J405">
        <f>J$26*'orig-data'!H782+scaled!J$27</f>
        <v>-0.34357508639213652</v>
      </c>
      <c r="K405">
        <f>K$26*'orig-data'!I782+scaled!K$27</f>
        <v>1.9487230628208323</v>
      </c>
      <c r="L405">
        <f>L$26*'orig-data'!J782+scaled!L$27</f>
        <v>-1.2833778958394959</v>
      </c>
      <c r="M405">
        <f>M$26*'orig-data'!K782+scaled!M$27</f>
        <v>-0.47380354147934284</v>
      </c>
      <c r="N405">
        <f>N$26*'orig-data'!L782+scaled!N$27</f>
        <v>2.0354009783964293</v>
      </c>
    </row>
    <row r="406" spans="2:14" x14ac:dyDescent="0.25">
      <c r="B406" s="2">
        <v>382</v>
      </c>
      <c r="D406" s="37">
        <v>376</v>
      </c>
      <c r="E406">
        <f>E$26*'orig-data'!C783+scaled!E$27</f>
        <v>1.7498592891787919</v>
      </c>
      <c r="F406">
        <f>F$26*'orig-data'!D783+scaled!F$27</f>
        <v>-0.91187376809648413</v>
      </c>
      <c r="G406">
        <f>G$26*'orig-data'!E783+scaled!G$27</f>
        <v>-0.87071851530218747</v>
      </c>
      <c r="H406">
        <f>H$26*'orig-data'!F783+scaled!H$27</f>
        <v>-0.80105696002908178</v>
      </c>
      <c r="I406">
        <f>I$26*'orig-data'!G783+scaled!I$27</f>
        <v>-0.94450331490415218</v>
      </c>
      <c r="J406">
        <f>J$26*'orig-data'!H783+scaled!J$27</f>
        <v>-0.34357508639213652</v>
      </c>
      <c r="K406">
        <f>K$26*'orig-data'!I783+scaled!K$27</f>
        <v>1.9487230628208323</v>
      </c>
      <c r="L406">
        <f>L$26*'orig-data'!J783+scaled!L$27</f>
        <v>-1.2833778958394959</v>
      </c>
      <c r="M406">
        <f>M$26*'orig-data'!K783+scaled!M$27</f>
        <v>-0.47380354147934284</v>
      </c>
      <c r="N406">
        <f>N$26*'orig-data'!L783+scaled!N$27</f>
        <v>2.0354009783964293</v>
      </c>
    </row>
    <row r="407" spans="2:14" x14ac:dyDescent="0.25">
      <c r="B407" s="2">
        <v>383</v>
      </c>
      <c r="D407" s="37">
        <v>377</v>
      </c>
      <c r="E407">
        <f>E$26*'orig-data'!C784+scaled!E$27</f>
        <v>1.4855633612977908</v>
      </c>
      <c r="F407">
        <f>F$26*'orig-data'!D784+scaled!F$27</f>
        <v>-0.91187376809648413</v>
      </c>
      <c r="G407">
        <f>G$26*'orig-data'!E784+scaled!G$27</f>
        <v>-0.86133928203192545</v>
      </c>
      <c r="H407">
        <f>H$26*'orig-data'!F784+scaled!H$27</f>
        <v>-0.92826494662390724</v>
      </c>
      <c r="I407">
        <f>I$26*'orig-data'!G784+scaled!I$27</f>
        <v>-0.89822036082480317</v>
      </c>
      <c r="J407">
        <f>J$26*'orig-data'!H784+scaled!J$27</f>
        <v>0.52136918704263291</v>
      </c>
      <c r="K407">
        <f>K$26*'orig-data'!I784+scaled!K$27</f>
        <v>1.9487230628208323</v>
      </c>
      <c r="L407">
        <f>L$26*'orig-data'!J784+scaled!L$27</f>
        <v>-1.2833778958394959</v>
      </c>
      <c r="M407">
        <f>M$26*'orig-data'!K784+scaled!M$27</f>
        <v>-0.47380354147934284</v>
      </c>
      <c r="N407">
        <f>N$26*'orig-data'!L784+scaled!N$27</f>
        <v>2.0354009783964293</v>
      </c>
    </row>
    <row r="408" spans="2:14" x14ac:dyDescent="0.25">
      <c r="B408" s="2">
        <v>384</v>
      </c>
      <c r="D408" s="37">
        <v>378</v>
      </c>
      <c r="E408">
        <f>E$26*'orig-data'!C785+scaled!E$27</f>
        <v>2.0141552170597921</v>
      </c>
      <c r="F408">
        <f>F$26*'orig-data'!D785+scaled!F$27</f>
        <v>-0.91187376809648413</v>
      </c>
      <c r="G408">
        <f>G$26*'orig-data'!E785+scaled!G$27</f>
        <v>-1.0207862476263776</v>
      </c>
      <c r="H408">
        <f>H$26*'orig-data'!F785+scaled!H$27</f>
        <v>-1.0045897385808027</v>
      </c>
      <c r="I408">
        <f>I$26*'orig-data'!G785+scaled!I$27</f>
        <v>-1.2222010393802476</v>
      </c>
      <c r="J408">
        <f>J$26*'orig-data'!H785+scaled!J$27</f>
        <v>-0.16337836275989304</v>
      </c>
      <c r="K408">
        <f>K$26*'orig-data'!I785+scaled!K$27</f>
        <v>1.9487230628208323</v>
      </c>
      <c r="L408">
        <f>L$26*'orig-data'!J785+scaled!L$27</f>
        <v>-1.2833778958394959</v>
      </c>
      <c r="M408">
        <f>M$26*'orig-data'!K785+scaled!M$27</f>
        <v>-0.47380354147934284</v>
      </c>
      <c r="N408">
        <f>N$26*'orig-data'!L785+scaled!N$27</f>
        <v>2.0354009783964293</v>
      </c>
    </row>
    <row r="409" spans="2:14" x14ac:dyDescent="0.25">
      <c r="B409" s="2">
        <v>385</v>
      </c>
      <c r="D409" s="37">
        <v>379</v>
      </c>
      <c r="E409">
        <f>E$26*'orig-data'!C786+scaled!E$27</f>
        <v>1.2212674334167906</v>
      </c>
      <c r="F409">
        <f>F$26*'orig-data'!D786+scaled!F$27</f>
        <v>-0.91187376809648413</v>
      </c>
      <c r="G409">
        <f>G$26*'orig-data'!E786+scaled!G$27</f>
        <v>-1.0207862476263776</v>
      </c>
      <c r="H409">
        <f>H$26*'orig-data'!F786+scaled!H$27</f>
        <v>-1.0045897385808027</v>
      </c>
      <c r="I409">
        <f>I$26*'orig-data'!G786+scaled!I$27</f>
        <v>-1.2222010393802476</v>
      </c>
      <c r="J409">
        <f>J$26*'orig-data'!H786+scaled!J$27</f>
        <v>8.8897050325248195E-2</v>
      </c>
      <c r="K409">
        <f>K$26*'orig-data'!I786+scaled!K$27</f>
        <v>1.9487230628208323</v>
      </c>
      <c r="L409">
        <f>L$26*'orig-data'!J786+scaled!L$27</f>
        <v>-1.2833778958394959</v>
      </c>
      <c r="M409">
        <f>M$26*'orig-data'!K786+scaled!M$27</f>
        <v>-0.47380354147934284</v>
      </c>
      <c r="N409">
        <f>N$26*'orig-data'!L786+scaled!N$27</f>
        <v>2.0354009783964293</v>
      </c>
    </row>
    <row r="410" spans="2:14" x14ac:dyDescent="0.25">
      <c r="B410" s="2">
        <v>386</v>
      </c>
      <c r="D410" s="37">
        <v>380</v>
      </c>
      <c r="E410">
        <f>E$26*'orig-data'!C787+scaled!E$27</f>
        <v>2.0141552170597921</v>
      </c>
      <c r="F410">
        <f>F$26*'orig-data'!D787+scaled!F$27</f>
        <v>-0.91187376809648413</v>
      </c>
      <c r="G410">
        <f>G$26*'orig-data'!E787+scaled!G$27</f>
        <v>-1.0207862476263776</v>
      </c>
      <c r="H410">
        <f>H$26*'orig-data'!F787+scaled!H$27</f>
        <v>-1.0045897385808027</v>
      </c>
      <c r="I410">
        <f>I$26*'orig-data'!G787+scaled!I$27</f>
        <v>-1.1874888238207357</v>
      </c>
      <c r="J410">
        <f>J$26*'orig-data'!H787+scaled!J$27</f>
        <v>0.26909377395749168</v>
      </c>
      <c r="K410">
        <f>K$26*'orig-data'!I787+scaled!K$27</f>
        <v>1.9487230628208323</v>
      </c>
      <c r="L410">
        <f>L$26*'orig-data'!J787+scaled!L$27</f>
        <v>-1.2833778958394959</v>
      </c>
      <c r="M410">
        <f>M$26*'orig-data'!K787+scaled!M$27</f>
        <v>-0.47380354147934284</v>
      </c>
      <c r="N410">
        <f>N$26*'orig-data'!L787+scaled!N$27</f>
        <v>2.0354009783964293</v>
      </c>
    </row>
    <row r="411" spans="2:14" x14ac:dyDescent="0.25">
      <c r="B411" s="2">
        <v>387</v>
      </c>
      <c r="D411" s="37">
        <v>381</v>
      </c>
      <c r="E411">
        <f>E$26*'orig-data'!C788+scaled!E$27</f>
        <v>0.29623168583328852</v>
      </c>
      <c r="F411">
        <f>F$26*'orig-data'!D788+scaled!F$27</f>
        <v>0.24606117551809836</v>
      </c>
      <c r="G411">
        <f>G$26*'orig-data'!E788+scaled!G$27</f>
        <v>-0.1766552533028074</v>
      </c>
      <c r="H411">
        <f>H$26*'orig-data'!F788+scaled!H$27</f>
        <v>8.9398946134696899E-2</v>
      </c>
      <c r="I411">
        <f>I$26*'orig-data'!G788+scaled!I$27</f>
        <v>-8.8268664436192079E-2</v>
      </c>
      <c r="J411">
        <f>J$26*'orig-data'!H788+scaled!J$27</f>
        <v>0.34117246341038943</v>
      </c>
      <c r="K411">
        <f>K$26*'orig-data'!I788+scaled!K$27</f>
        <v>1.9487230628208323</v>
      </c>
      <c r="L411">
        <f>L$26*'orig-data'!J788+scaled!L$27</f>
        <v>0.77919372247397933</v>
      </c>
      <c r="M411">
        <f>M$26*'orig-data'!K788+scaled!M$27</f>
        <v>-0.47380354147934284</v>
      </c>
      <c r="N411">
        <f>N$26*'orig-data'!L788+scaled!N$27</f>
        <v>-0.49130368444051747</v>
      </c>
    </row>
    <row r="412" spans="2:14" x14ac:dyDescent="0.25">
      <c r="B412" s="2">
        <v>388</v>
      </c>
      <c r="D412" s="37">
        <v>382</v>
      </c>
      <c r="E412">
        <f>E$26*'orig-data'!C789+scaled!E$27</f>
        <v>2.0141552170597921</v>
      </c>
      <c r="F412">
        <f>F$26*'orig-data'!D789+scaled!F$27</f>
        <v>0.24606117551809836</v>
      </c>
      <c r="G412">
        <f>G$26*'orig-data'!E789+scaled!G$27</f>
        <v>0.58306264158840548</v>
      </c>
      <c r="H412">
        <f>H$26*'orig-data'!F789+scaled!H$27</f>
        <v>-0.54664098683943063</v>
      </c>
      <c r="I412">
        <f>I$26*'orig-data'!G789+scaled!I$27</f>
        <v>-7.2734947973311925E-3</v>
      </c>
      <c r="J412">
        <f>J$26*'orig-data'!H789+scaled!J$27</f>
        <v>0.55740853176908267</v>
      </c>
      <c r="K412">
        <f>K$26*'orig-data'!I789+scaled!K$27</f>
        <v>1.9487230628208323</v>
      </c>
      <c r="L412">
        <f>L$26*'orig-data'!J789+scaled!L$27</f>
        <v>0.77919372247397933</v>
      </c>
      <c r="M412">
        <f>M$26*'orig-data'!K789+scaled!M$27</f>
        <v>-0.47380354147934284</v>
      </c>
      <c r="N412">
        <f>N$26*'orig-data'!L789+scaled!N$27</f>
        <v>-0.49130368444051747</v>
      </c>
    </row>
    <row r="413" spans="2:14" x14ac:dyDescent="0.25">
      <c r="B413" s="2">
        <v>389</v>
      </c>
      <c r="D413" s="37">
        <v>383</v>
      </c>
      <c r="E413">
        <f>E$26*'orig-data'!C790+scaled!E$27</f>
        <v>0.42837964977378862</v>
      </c>
      <c r="F413">
        <f>F$26*'orig-data'!D790+scaled!F$27</f>
        <v>-0.91187376809648413</v>
      </c>
      <c r="G413">
        <f>G$26*'orig-data'!E790+scaled!G$27</f>
        <v>-0.41113608505935484</v>
      </c>
      <c r="H413">
        <f>H$26*'orig-data'!F790+scaled!H$27</f>
        <v>-0.36854980560667494</v>
      </c>
      <c r="I413">
        <f>I$26*'orig-data'!G790+scaled!I$27</f>
        <v>-0.50481525115033499</v>
      </c>
      <c r="J413">
        <f>J$26*'orig-data'!H790+scaled!J$27</f>
        <v>-0.34357508639213652</v>
      </c>
      <c r="K413">
        <f>K$26*'orig-data'!I790+scaled!K$27</f>
        <v>1.9487230628208323</v>
      </c>
      <c r="L413">
        <f>L$26*'orig-data'!J790+scaled!L$27</f>
        <v>0.77919372247397933</v>
      </c>
      <c r="M413">
        <f>M$26*'orig-data'!K790+scaled!M$27</f>
        <v>-0.47380354147934284</v>
      </c>
      <c r="N413">
        <f>N$26*'orig-data'!L790+scaled!N$27</f>
        <v>-0.49130368444051747</v>
      </c>
    </row>
    <row r="414" spans="2:14" x14ac:dyDescent="0.25">
      <c r="B414" s="2">
        <v>390</v>
      </c>
      <c r="D414" s="37">
        <v>384</v>
      </c>
      <c r="E414">
        <f>E$26*'orig-data'!C791+scaled!E$27</f>
        <v>-0.10021220598821223</v>
      </c>
      <c r="F414">
        <f>F$26*'orig-data'!D791+scaled!F$27</f>
        <v>0.24606117551809836</v>
      </c>
      <c r="G414">
        <f>G$26*'orig-data'!E791+scaled!G$27</f>
        <v>0.30168564348054883</v>
      </c>
      <c r="H414">
        <f>H$26*'orig-data'!F791+scaled!H$27</f>
        <v>0.14028214077262691</v>
      </c>
      <c r="I414">
        <f>I$26*'orig-data'!G791+scaled!I$27</f>
        <v>-0.21554678815440242</v>
      </c>
      <c r="J414">
        <f>J$26*'orig-data'!H791+scaled!J$27</f>
        <v>-0.27149639693923966</v>
      </c>
      <c r="K414">
        <f>K$26*'orig-data'!I791+scaled!K$27</f>
        <v>1.9487230628208323</v>
      </c>
      <c r="L414">
        <f>L$26*'orig-data'!J791+scaled!L$27</f>
        <v>0.77919372247397933</v>
      </c>
      <c r="M414">
        <f>M$26*'orig-data'!K791+scaled!M$27</f>
        <v>-0.47380354147934284</v>
      </c>
      <c r="N414">
        <f>N$26*'orig-data'!L791+scaled!N$27</f>
        <v>-0.49130368444051747</v>
      </c>
    </row>
    <row r="415" spans="2:14" x14ac:dyDescent="0.25">
      <c r="B415" s="2">
        <v>391</v>
      </c>
      <c r="D415" s="37">
        <v>385</v>
      </c>
      <c r="E415">
        <f>E$26*'orig-data'!C792+scaled!E$27</f>
        <v>1.2212674334167906</v>
      </c>
      <c r="F415">
        <f>F$26*'orig-data'!D792+scaled!F$27</f>
        <v>-0.91187376809648413</v>
      </c>
      <c r="G415">
        <f>G$26*'orig-data'!E792+scaled!G$27</f>
        <v>-0.52368688430249755</v>
      </c>
      <c r="H415">
        <f>H$26*'orig-data'!F792+scaled!H$27</f>
        <v>-0.26678341633081448</v>
      </c>
      <c r="I415">
        <f>I$26*'orig-data'!G792+scaled!I$27</f>
        <v>-0.41224934299163651</v>
      </c>
      <c r="J415">
        <f>J$26*'orig-data'!H792+scaled!J$27</f>
        <v>-0.55981115475082888</v>
      </c>
      <c r="K415">
        <f>K$26*'orig-data'!I792+scaled!K$27</f>
        <v>1.9487230628208323</v>
      </c>
      <c r="L415">
        <f>L$26*'orig-data'!J792+scaled!L$27</f>
        <v>-1.2833778958394959</v>
      </c>
      <c r="M415">
        <f>M$26*'orig-data'!K792+scaled!M$27</f>
        <v>-0.47380354147934284</v>
      </c>
      <c r="N415">
        <f>N$26*'orig-data'!L792+scaled!N$27</f>
        <v>2.0354009783964293</v>
      </c>
    </row>
    <row r="416" spans="2:14" x14ac:dyDescent="0.25">
      <c r="B416" s="2">
        <v>392</v>
      </c>
      <c r="D416" s="37">
        <v>386</v>
      </c>
      <c r="E416">
        <f>E$26*'orig-data'!C793+scaled!E$27</f>
        <v>1.7498592891787919</v>
      </c>
      <c r="F416">
        <f>F$26*'orig-data'!D793+scaled!F$27</f>
        <v>-0.91187376809648413</v>
      </c>
      <c r="G416">
        <f>G$26*'orig-data'!E793+scaled!G$27</f>
        <v>-0.60809998373485441</v>
      </c>
      <c r="H416">
        <f>H$26*'orig-data'!F793+scaled!H$27</f>
        <v>-0.57208258415839586</v>
      </c>
      <c r="I416">
        <f>I$26*'orig-data'!G793+scaled!I$27</f>
        <v>-0.75358612932683711</v>
      </c>
      <c r="J416">
        <f>J$26*'orig-data'!H793+scaled!J$27</f>
        <v>-0.88416525728886786</v>
      </c>
      <c r="K416">
        <f>K$26*'orig-data'!I793+scaled!K$27</f>
        <v>1.9487230628208323</v>
      </c>
      <c r="L416">
        <f>L$26*'orig-data'!J793+scaled!L$27</f>
        <v>0.77919372247397933</v>
      </c>
      <c r="M416">
        <f>M$26*'orig-data'!K793+scaled!M$27</f>
        <v>-0.47380354147934284</v>
      </c>
      <c r="N416">
        <f>N$26*'orig-data'!L793+scaled!N$27</f>
        <v>-0.49130368444051747</v>
      </c>
    </row>
    <row r="417" spans="2:14" x14ac:dyDescent="0.25">
      <c r="B417" s="2">
        <v>393</v>
      </c>
      <c r="D417" s="37">
        <v>387</v>
      </c>
      <c r="E417">
        <f>E$26*'orig-data'!C794+scaled!E$27</f>
        <v>0.56052761371428916</v>
      </c>
      <c r="F417">
        <f>F$26*'orig-data'!D794+scaled!F$27</f>
        <v>-0.91187376809648413</v>
      </c>
      <c r="G417">
        <f>G$26*'orig-data'!E794+scaled!G$27</f>
        <v>-0.45803225141066428</v>
      </c>
      <c r="H417">
        <f>H$26*'orig-data'!F794+scaled!H$27</f>
        <v>-0.41943300024460539</v>
      </c>
      <c r="I417">
        <f>I$26*'orig-data'!G794+scaled!I$27</f>
        <v>-8.2483295176273508E-2</v>
      </c>
      <c r="J417">
        <f>J$26*'orig-data'!H794+scaled!J$27</f>
        <v>0.66552656594842929</v>
      </c>
      <c r="K417">
        <f>K$26*'orig-data'!I794+scaled!K$27</f>
        <v>1.9487230628208323</v>
      </c>
      <c r="L417">
        <f>L$26*'orig-data'!J794+scaled!L$27</f>
        <v>0.77919372247397933</v>
      </c>
      <c r="M417">
        <f>M$26*'orig-data'!K794+scaled!M$27</f>
        <v>-0.47380354147934284</v>
      </c>
      <c r="N417">
        <f>N$26*'orig-data'!L794+scaled!N$27</f>
        <v>-0.49130368444051747</v>
      </c>
    </row>
    <row r="418" spans="2:14" x14ac:dyDescent="0.25">
      <c r="B418" s="2">
        <v>394</v>
      </c>
      <c r="D418" s="37">
        <v>388</v>
      </c>
      <c r="E418">
        <f>E$26*'orig-data'!C795+scaled!E$27</f>
        <v>0.56052761371428916</v>
      </c>
      <c r="F418">
        <f>F$26*'orig-data'!D795+scaled!F$27</f>
        <v>-0.91187376809648413</v>
      </c>
      <c r="G418">
        <f>G$26*'orig-data'!E795+scaled!G$27</f>
        <v>-0.56120381738354497</v>
      </c>
      <c r="H418">
        <f>H$26*'orig-data'!F795+scaled!H$27</f>
        <v>-0.52119938952046585</v>
      </c>
      <c r="I418">
        <f>I$26*'orig-data'!G795+scaled!I$27</f>
        <v>-0.26761511149367045</v>
      </c>
      <c r="J418">
        <f>J$26*'orig-data'!H795+scaled!J$27</f>
        <v>5.2857705598799321E-2</v>
      </c>
      <c r="K418">
        <f>K$26*'orig-data'!I795+scaled!K$27</f>
        <v>1.9487230628208323</v>
      </c>
      <c r="L418">
        <f>L$26*'orig-data'!J795+scaled!L$27</f>
        <v>0.77919372247397933</v>
      </c>
      <c r="M418">
        <f>M$26*'orig-data'!K795+scaled!M$27</f>
        <v>-0.47380354147934284</v>
      </c>
      <c r="N418">
        <f>N$26*'orig-data'!L795+scaled!N$27</f>
        <v>-0.49130368444051747</v>
      </c>
    </row>
    <row r="419" spans="2:14" x14ac:dyDescent="0.25">
      <c r="B419" s="2">
        <v>395</v>
      </c>
      <c r="D419" s="37">
        <v>389</v>
      </c>
      <c r="E419">
        <f>E$26*'orig-data'!C796+scaled!E$27</f>
        <v>2.8070430007027944</v>
      </c>
      <c r="F419">
        <f>F$26*'orig-data'!D796+scaled!F$27</f>
        <v>-0.91187376809648413</v>
      </c>
      <c r="G419">
        <f>G$26*'orig-data'!E796+scaled!G$27</f>
        <v>-0.96451084800480624</v>
      </c>
      <c r="H419">
        <f>H$26*'orig-data'!F796+scaled!H$27</f>
        <v>-1.3862136983652791</v>
      </c>
      <c r="I419">
        <f>I$26*'orig-data'!G796+scaled!I$27</f>
        <v>-1.0312838538029321</v>
      </c>
      <c r="J419">
        <f>J$26*'orig-data'!H796+scaled!J$27</f>
        <v>3.29639873097919</v>
      </c>
      <c r="K419">
        <f>K$26*'orig-data'!I796+scaled!K$27</f>
        <v>1.9487230628208323</v>
      </c>
      <c r="L419">
        <f>L$26*'orig-data'!J796+scaled!L$27</f>
        <v>-1.2833778958394959</v>
      </c>
      <c r="M419">
        <f>M$26*'orig-data'!K796+scaled!M$27</f>
        <v>2.1105794120443453</v>
      </c>
      <c r="N419">
        <f>N$26*'orig-data'!L796+scaled!N$27</f>
        <v>-0.49130368444051747</v>
      </c>
    </row>
    <row r="420" spans="2:14" x14ac:dyDescent="0.25">
      <c r="B420" s="2">
        <v>396</v>
      </c>
      <c r="D420" s="37">
        <v>390</v>
      </c>
      <c r="E420">
        <f>E$26*'orig-data'!C797+scaled!E$27</f>
        <v>1.2212674334167906</v>
      </c>
      <c r="F420">
        <f>F$26*'orig-data'!D797+scaled!F$27</f>
        <v>-0.91187376809648413</v>
      </c>
      <c r="G420">
        <f>G$26*'orig-data'!E797+scaled!G$27</f>
        <v>-0.60809998373485441</v>
      </c>
      <c r="H420">
        <f>H$26*'orig-data'!F797+scaled!H$27</f>
        <v>-0.57208258415839586</v>
      </c>
      <c r="I420">
        <f>I$26*'orig-data'!G797+scaled!I$27</f>
        <v>-0.84036666822561656</v>
      </c>
      <c r="J420">
        <f>J$26*'orig-data'!H797+scaled!J$27</f>
        <v>-1.3887160834591512</v>
      </c>
      <c r="K420">
        <f>K$26*'orig-data'!I797+scaled!K$27</f>
        <v>1.9487230628208323</v>
      </c>
      <c r="L420">
        <f>L$26*'orig-data'!J797+scaled!L$27</f>
        <v>0.77919372247397933</v>
      </c>
      <c r="M420">
        <f>M$26*'orig-data'!K797+scaled!M$27</f>
        <v>-0.47380354147934284</v>
      </c>
      <c r="N420">
        <f>N$26*'orig-data'!L797+scaled!N$27</f>
        <v>-0.49130368444051747</v>
      </c>
    </row>
    <row r="421" spans="2:14" x14ac:dyDescent="0.25">
      <c r="B421" s="2">
        <v>397</v>
      </c>
      <c r="D421" s="37">
        <v>391</v>
      </c>
      <c r="E421">
        <f>E$26*'orig-data'!C798+scaled!E$27</f>
        <v>0.69267557765478927</v>
      </c>
      <c r="F421">
        <f>F$26*'orig-data'!D798+scaled!F$27</f>
        <v>-0.91187376809648413</v>
      </c>
      <c r="G421">
        <f>G$26*'orig-data'!E798+scaled!G$27</f>
        <v>-0.74878848278878274</v>
      </c>
      <c r="H421">
        <f>H$26*'orig-data'!F798+scaled!H$27</f>
        <v>-0.69929057075322154</v>
      </c>
      <c r="I421">
        <f>I$26*'orig-data'!G798+scaled!I$27</f>
        <v>-0.45853229707098553</v>
      </c>
      <c r="J421">
        <f>J$26*'orig-data'!H798+scaled!J$27</f>
        <v>1.1340380473922629</v>
      </c>
      <c r="K421">
        <f>K$26*'orig-data'!I798+scaled!K$27</f>
        <v>1.9487230628208323</v>
      </c>
      <c r="L421">
        <f>L$26*'orig-data'!J798+scaled!L$27</f>
        <v>0.77919372247397933</v>
      </c>
      <c r="M421">
        <f>M$26*'orig-data'!K798+scaled!M$27</f>
        <v>-0.47380354147934284</v>
      </c>
      <c r="N421">
        <f>N$26*'orig-data'!L798+scaled!N$27</f>
        <v>-0.49130368444051747</v>
      </c>
    </row>
    <row r="422" spans="2:14" ht="15.75" thickBot="1" x14ac:dyDescent="0.3">
      <c r="B422" s="2">
        <v>398</v>
      </c>
      <c r="D422" s="38">
        <v>392</v>
      </c>
      <c r="E422">
        <f>E$26*'orig-data'!C799+scaled!E$27</f>
        <v>1.08911946947629</v>
      </c>
      <c r="F422">
        <f>F$26*'orig-data'!D799+scaled!F$27</f>
        <v>-0.91187376809648413</v>
      </c>
      <c r="G422">
        <f>G$26*'orig-data'!E799+scaled!G$27</f>
        <v>-0.75816771605904476</v>
      </c>
      <c r="H422">
        <f>H$26*'orig-data'!F799+scaled!H$27</f>
        <v>-0.62296577879632586</v>
      </c>
      <c r="I422">
        <f>I$26*'orig-data'!G799+scaled!I$27</f>
        <v>-0.34861028113253134</v>
      </c>
      <c r="J422">
        <f>J$26*'orig-data'!H799+scaled!J$27</f>
        <v>1.4223528052038521</v>
      </c>
      <c r="K422">
        <f>K$26*'orig-data'!I799+scaled!K$27</f>
        <v>1.9487230628208323</v>
      </c>
      <c r="L422">
        <f>L$26*'orig-data'!J799+scaled!L$27</f>
        <v>0.77919372247397933</v>
      </c>
      <c r="M422">
        <f>M$26*'orig-data'!K799+scaled!M$27</f>
        <v>-0.47380354147934284</v>
      </c>
      <c r="N422">
        <f>N$26*'orig-data'!L799+scaled!N$27</f>
        <v>-0.49130368444051747</v>
      </c>
    </row>
  </sheetData>
  <pageMargins left="0.7" right="0.7" top="0.75" bottom="0.75" header="0.3" footer="0.3"/>
  <pageSetup orientation="portrait" verticalDpi="0" r:id="rId1"/>
  <ignoredErrors>
    <ignoredError sqref="E5:N6 E8:N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371"/>
  <sheetViews>
    <sheetView workbookViewId="0">
      <selection activeCell="E367" sqref="E367"/>
    </sheetView>
  </sheetViews>
  <sheetFormatPr defaultRowHeight="15" x14ac:dyDescent="0.25"/>
  <cols>
    <col min="3" max="3" width="9.140625" style="15"/>
    <col min="13" max="13" width="12.7109375" bestFit="1" customWidth="1"/>
    <col min="14" max="14" width="12.7109375" customWidth="1"/>
    <col min="15" max="15" width="11.140625" customWidth="1"/>
    <col min="16" max="17" width="9.28515625" bestFit="1" customWidth="1"/>
    <col min="18" max="18" width="9.28515625" customWidth="1"/>
    <col min="19" max="19" width="12" bestFit="1" customWidth="1"/>
    <col min="20" max="24" width="9.28515625" bestFit="1" customWidth="1"/>
    <col min="25" max="25" width="12" bestFit="1" customWidth="1"/>
  </cols>
  <sheetData>
    <row r="1" spans="1:25" x14ac:dyDescent="0.25">
      <c r="D1" t="str">
        <f>scaled!D26</f>
        <v>alpha</v>
      </c>
      <c r="E1">
        <f>scaled!E26</f>
        <v>0.1321479639405003</v>
      </c>
      <c r="O1" s="16" t="s">
        <v>403</v>
      </c>
      <c r="P1" t="s">
        <v>323</v>
      </c>
      <c r="Q1" t="s">
        <v>358</v>
      </c>
      <c r="R1" t="s">
        <v>359</v>
      </c>
      <c r="S1" t="s">
        <v>326</v>
      </c>
      <c r="T1" t="s">
        <v>357</v>
      </c>
      <c r="U1" t="s">
        <v>346</v>
      </c>
      <c r="V1" t="s">
        <v>330</v>
      </c>
      <c r="W1" t="s">
        <v>331</v>
      </c>
      <c r="X1" t="s">
        <v>332</v>
      </c>
      <c r="Y1" t="s">
        <v>401</v>
      </c>
    </row>
    <row r="2" spans="1:25" x14ac:dyDescent="0.25">
      <c r="B2" t="s">
        <v>377</v>
      </c>
      <c r="D2" t="str">
        <f>scaled!D27</f>
        <v>beta</v>
      </c>
      <c r="E2">
        <f>scaled!E27</f>
        <v>-3.0074674126792189</v>
      </c>
      <c r="P2" s="45" t="s">
        <v>402</v>
      </c>
    </row>
    <row r="3" spans="1:25" x14ac:dyDescent="0.25">
      <c r="A3" s="1" t="s">
        <v>396</v>
      </c>
      <c r="G3" t="s">
        <v>382</v>
      </c>
      <c r="P3">
        <f t="array" ref="P3:Y3">LINEST(scaled!E31:E390,scaled!F31:N390)</f>
        <v>0.14956270515000003</v>
      </c>
      <c r="Q3">
        <v>0.12550369278752688</v>
      </c>
      <c r="R3">
        <v>0</v>
      </c>
      <c r="S3">
        <v>0.33601648378623955</v>
      </c>
      <c r="T3">
        <v>1.8112546175408514E-2</v>
      </c>
      <c r="U3">
        <v>-0.72568388928403871</v>
      </c>
      <c r="V3">
        <v>-9.7924379885235752E-2</v>
      </c>
      <c r="W3">
        <v>0.28550880053555627</v>
      </c>
      <c r="X3">
        <v>-9.9565480009647336E-2</v>
      </c>
      <c r="Y3">
        <v>2.2964570427377986E-15</v>
      </c>
    </row>
    <row r="4" spans="1:25" x14ac:dyDescent="0.25">
      <c r="B4" t="s">
        <v>379</v>
      </c>
      <c r="C4" s="15" t="s">
        <v>384</v>
      </c>
      <c r="D4" t="s">
        <v>383</v>
      </c>
      <c r="F4" s="16" t="s">
        <v>378</v>
      </c>
      <c r="G4" s="40" t="s">
        <v>378</v>
      </c>
      <c r="J4" t="s">
        <v>380</v>
      </c>
      <c r="K4" t="s">
        <v>382</v>
      </c>
      <c r="M4" t="s">
        <v>387</v>
      </c>
      <c r="O4" s="49" t="s">
        <v>405</v>
      </c>
      <c r="P4" s="4" t="str">
        <f t="array" ref="P4:X4">INDEX(P1:X1,{9,8,7,6,5,4,3,2,1})</f>
        <v>japan</v>
      </c>
      <c r="Q4" s="4" t="str">
        <v>usa</v>
      </c>
      <c r="R4" s="4" t="str">
        <v>europe</v>
      </c>
      <c r="S4" s="4" t="str">
        <v>modelYear</v>
      </c>
      <c r="T4" s="4" t="str">
        <v>acceler.</v>
      </c>
      <c r="U4" s="4" t="str">
        <v>weight</v>
      </c>
      <c r="V4" s="4" t="str">
        <v>horsepow.</v>
      </c>
      <c r="W4" s="4" t="str">
        <v>disp.</v>
      </c>
      <c r="X4" s="4" t="str">
        <v>cylinders</v>
      </c>
      <c r="Y4" s="4" t="s">
        <v>401</v>
      </c>
    </row>
    <row r="5" spans="1:25" x14ac:dyDescent="0.25">
      <c r="B5" s="15">
        <v>1</v>
      </c>
      <c r="C5" s="15">
        <v>18</v>
      </c>
      <c r="D5">
        <f>scaled!E31</f>
        <v>-0.62880406175021353</v>
      </c>
      <c r="F5">
        <f t="array" ref="F5:F364">TREND(scaled!E31:E390,scaled!F31:N390)</f>
        <v>-1.0170413802271083</v>
      </c>
      <c r="G5">
        <f>(F5-$E$2)/$E$1</f>
        <v>15.062101398310618</v>
      </c>
      <c r="J5">
        <f>ABS(D5-F5)</f>
        <v>0.3882373184768948</v>
      </c>
      <c r="K5">
        <f>J5/$E$1</f>
        <v>2.9378986016893829</v>
      </c>
      <c r="M5">
        <f>(D5-F5)</f>
        <v>0.3882373184768948</v>
      </c>
    </row>
    <row r="6" spans="1:25" x14ac:dyDescent="0.25">
      <c r="B6" s="15">
        <v>2</v>
      </c>
      <c r="C6" s="15">
        <v>15</v>
      </c>
      <c r="D6">
        <f>scaled!E32</f>
        <v>-1.0252479535717145</v>
      </c>
      <c r="F6">
        <v>-1.151052439805778</v>
      </c>
      <c r="G6">
        <f t="shared" ref="G6:G69" si="0">(F6-$E$2)/$E$1</f>
        <v>14.048002841037286</v>
      </c>
      <c r="J6">
        <f t="shared" ref="J6:J69" si="1">ABS(D6-F6)</f>
        <v>0.12580448623406348</v>
      </c>
      <c r="K6">
        <f t="shared" ref="K6:K69" si="2">J6/$E$1</f>
        <v>0.9519971589627142</v>
      </c>
      <c r="M6">
        <f t="shared" ref="M6:M69" si="3">(D6-F6)</f>
        <v>0.12580448623406348</v>
      </c>
      <c r="O6" t="s">
        <v>404</v>
      </c>
      <c r="P6" s="6" t="s">
        <v>323</v>
      </c>
      <c r="Q6" s="7" t="s">
        <v>358</v>
      </c>
      <c r="R6" s="7" t="s">
        <v>359</v>
      </c>
      <c r="S6" s="7" t="s">
        <v>326</v>
      </c>
      <c r="T6" s="7" t="s">
        <v>357</v>
      </c>
      <c r="U6" s="7" t="s">
        <v>346</v>
      </c>
      <c r="V6" s="7" t="s">
        <v>330</v>
      </c>
      <c r="W6" s="7" t="s">
        <v>331</v>
      </c>
      <c r="X6" s="7" t="s">
        <v>332</v>
      </c>
      <c r="Y6" s="8" t="s">
        <v>401</v>
      </c>
    </row>
    <row r="7" spans="1:25" x14ac:dyDescent="0.25">
      <c r="B7" s="15">
        <v>3</v>
      </c>
      <c r="C7" s="15">
        <v>18</v>
      </c>
      <c r="D7">
        <f>scaled!E33</f>
        <v>-0.62880406175021353</v>
      </c>
      <c r="F7">
        <v>-0.98684213593614289</v>
      </c>
      <c r="G7">
        <f t="shared" si="0"/>
        <v>15.290627388348289</v>
      </c>
      <c r="J7">
        <f t="shared" si="1"/>
        <v>0.35803807418592937</v>
      </c>
      <c r="K7">
        <f t="shared" si="2"/>
        <v>2.7093726116517107</v>
      </c>
      <c r="M7">
        <f t="shared" si="3"/>
        <v>0.35803807418592937</v>
      </c>
      <c r="P7" s="12">
        <f t="array" ref="P7:X7">INDEX(P3:X3,{9,8,7,6,5,4,3,2,1})</f>
        <v>-9.9565480009647336E-2</v>
      </c>
      <c r="Q7" s="13">
        <v>0.28550880053555627</v>
      </c>
      <c r="R7" s="13">
        <v>-9.7924379885235752E-2</v>
      </c>
      <c r="S7" s="13">
        <v>-0.72568388928403871</v>
      </c>
      <c r="T7" s="13">
        <v>1.8112546175408514E-2</v>
      </c>
      <c r="U7" s="13">
        <v>0.33601648378623955</v>
      </c>
      <c r="V7" s="13">
        <v>0</v>
      </c>
      <c r="W7" s="13">
        <v>0.12550369278752688</v>
      </c>
      <c r="X7" s="13">
        <v>0.14956270515000003</v>
      </c>
      <c r="Y7" s="14">
        <f>Y3</f>
        <v>2.2964570427377986E-15</v>
      </c>
    </row>
    <row r="8" spans="1:25" x14ac:dyDescent="0.25">
      <c r="B8" s="15">
        <v>4</v>
      </c>
      <c r="C8" s="15">
        <v>16</v>
      </c>
      <c r="D8">
        <f>scaled!E34</f>
        <v>-0.89309998963121418</v>
      </c>
      <c r="F8">
        <v>-1.0152854343950604</v>
      </c>
      <c r="G8">
        <f t="shared" si="0"/>
        <v>15.07538912352172</v>
      </c>
      <c r="J8">
        <f t="shared" si="1"/>
        <v>0.12218544476384618</v>
      </c>
      <c r="K8">
        <f t="shared" si="2"/>
        <v>0.92461087647828055</v>
      </c>
      <c r="M8">
        <f t="shared" si="3"/>
        <v>0.12218544476384618</v>
      </c>
    </row>
    <row r="9" spans="1:25" x14ac:dyDescent="0.25">
      <c r="B9" s="15">
        <v>5</v>
      </c>
      <c r="C9" s="15">
        <v>17</v>
      </c>
      <c r="D9">
        <f>scaled!E35</f>
        <v>-0.76095202569071407</v>
      </c>
      <c r="F9">
        <v>-1.0189537973513181</v>
      </c>
      <c r="G9">
        <f t="shared" si="0"/>
        <v>15.047629611782973</v>
      </c>
      <c r="J9">
        <f t="shared" si="1"/>
        <v>0.25800177166060401</v>
      </c>
      <c r="K9">
        <f t="shared" si="2"/>
        <v>1.9523703882170251</v>
      </c>
      <c r="M9">
        <f t="shared" si="3"/>
        <v>0.25800177166060401</v>
      </c>
    </row>
    <row r="10" spans="1:25" x14ac:dyDescent="0.25">
      <c r="B10" s="15">
        <v>6</v>
      </c>
      <c r="C10" s="15">
        <v>15</v>
      </c>
      <c r="D10">
        <f>scaled!E36</f>
        <v>-1.0252479535717145</v>
      </c>
      <c r="F10">
        <v>-1.5756141685554135</v>
      </c>
      <c r="G10">
        <f t="shared" si="0"/>
        <v>10.8352274331559</v>
      </c>
      <c r="J10">
        <f t="shared" si="1"/>
        <v>0.55036621498369898</v>
      </c>
      <c r="K10">
        <f t="shared" si="2"/>
        <v>4.1647725668440998</v>
      </c>
      <c r="M10">
        <f t="shared" si="3"/>
        <v>0.55036621498369898</v>
      </c>
    </row>
    <row r="11" spans="1:25" x14ac:dyDescent="0.25">
      <c r="B11" s="15">
        <v>7</v>
      </c>
      <c r="C11" s="15">
        <v>14</v>
      </c>
      <c r="D11">
        <f>scaled!E37</f>
        <v>-1.1573959175122148</v>
      </c>
      <c r="F11">
        <v>-1.5809209366736585</v>
      </c>
      <c r="G11">
        <f t="shared" si="0"/>
        <v>10.795069658794469</v>
      </c>
      <c r="J11">
        <f t="shared" si="1"/>
        <v>0.42352501916144369</v>
      </c>
      <c r="K11">
        <f t="shared" si="2"/>
        <v>3.2049303412055301</v>
      </c>
      <c r="M11">
        <f t="shared" si="3"/>
        <v>0.42352501916144369</v>
      </c>
    </row>
    <row r="12" spans="1:25" x14ac:dyDescent="0.25">
      <c r="B12" s="15">
        <v>8</v>
      </c>
      <c r="C12" s="15">
        <v>14</v>
      </c>
      <c r="D12">
        <f>scaled!E38</f>
        <v>-1.1573959175122148</v>
      </c>
      <c r="F12">
        <v>-1.5739518120904066</v>
      </c>
      <c r="G12">
        <f t="shared" si="0"/>
        <v>10.847806941878073</v>
      </c>
      <c r="J12">
        <f t="shared" si="1"/>
        <v>0.41655589457819175</v>
      </c>
      <c r="K12">
        <f t="shared" si="2"/>
        <v>3.1521930581219268</v>
      </c>
      <c r="M12">
        <f t="shared" si="3"/>
        <v>0.41655589457819175</v>
      </c>
    </row>
    <row r="13" spans="1:25" x14ac:dyDescent="0.25">
      <c r="B13" s="15">
        <v>9</v>
      </c>
      <c r="C13" s="15">
        <v>14</v>
      </c>
      <c r="D13">
        <f>scaled!E39</f>
        <v>-1.1573959175122148</v>
      </c>
      <c r="F13">
        <v>-1.6437887628514227</v>
      </c>
      <c r="G13">
        <f t="shared" si="0"/>
        <v>10.31933152176142</v>
      </c>
      <c r="J13">
        <f t="shared" si="1"/>
        <v>0.4863928453392079</v>
      </c>
      <c r="K13">
        <f t="shared" si="2"/>
        <v>3.6806684782385797</v>
      </c>
      <c r="M13">
        <f t="shared" si="3"/>
        <v>0.4863928453392079</v>
      </c>
    </row>
    <row r="14" spans="1:25" x14ac:dyDescent="0.25">
      <c r="B14" s="15">
        <v>10</v>
      </c>
      <c r="C14" s="15">
        <v>15</v>
      </c>
      <c r="D14">
        <f>scaled!E40</f>
        <v>-1.0252479535717145</v>
      </c>
      <c r="F14">
        <v>-1.2576332059879065</v>
      </c>
      <c r="G14">
        <f t="shared" si="0"/>
        <v>13.241476860583159</v>
      </c>
      <c r="J14">
        <f t="shared" si="1"/>
        <v>0.23238525241619201</v>
      </c>
      <c r="K14">
        <f t="shared" si="2"/>
        <v>1.7585231394168406</v>
      </c>
      <c r="M14">
        <f t="shared" si="3"/>
        <v>0.23238525241619201</v>
      </c>
    </row>
    <row r="15" spans="1:25" x14ac:dyDescent="0.25">
      <c r="B15" s="15">
        <v>11</v>
      </c>
      <c r="C15" s="15">
        <v>15</v>
      </c>
      <c r="D15">
        <f>scaled!E41</f>
        <v>-1.0252479535717145</v>
      </c>
      <c r="F15">
        <v>-0.97577441638845386</v>
      </c>
      <c r="G15">
        <f t="shared" si="0"/>
        <v>15.374379867142986</v>
      </c>
      <c r="J15">
        <f t="shared" si="1"/>
        <v>4.9473537183260641E-2</v>
      </c>
      <c r="K15">
        <f t="shared" si="2"/>
        <v>0.37437986714298627</v>
      </c>
      <c r="M15">
        <f t="shared" si="3"/>
        <v>-4.9473537183260641E-2</v>
      </c>
    </row>
    <row r="16" spans="1:25" x14ac:dyDescent="0.25">
      <c r="B16" s="15">
        <v>12</v>
      </c>
      <c r="C16" s="15">
        <v>14</v>
      </c>
      <c r="D16">
        <f>scaled!E42</f>
        <v>-1.1573959175122148</v>
      </c>
      <c r="F16">
        <v>-1.1176886956934124</v>
      </c>
      <c r="G16">
        <f t="shared" si="0"/>
        <v>14.300475471848213</v>
      </c>
      <c r="J16">
        <f t="shared" si="1"/>
        <v>3.9707221818802374E-2</v>
      </c>
      <c r="K16">
        <f t="shared" si="2"/>
        <v>0.30047547184821233</v>
      </c>
      <c r="M16">
        <f t="shared" si="3"/>
        <v>-3.9707221818802374E-2</v>
      </c>
    </row>
    <row r="17" spans="2:13" x14ac:dyDescent="0.25">
      <c r="B17" s="15">
        <v>13</v>
      </c>
      <c r="C17" s="15">
        <v>15</v>
      </c>
      <c r="D17">
        <f>scaled!E43</f>
        <v>-1.0252479535717145</v>
      </c>
      <c r="F17">
        <v>-1.0499423040680944</v>
      </c>
      <c r="G17">
        <f t="shared" si="0"/>
        <v>14.813131055825433</v>
      </c>
      <c r="J17">
        <f t="shared" si="1"/>
        <v>2.4694350496379913E-2</v>
      </c>
      <c r="K17">
        <f t="shared" si="2"/>
        <v>0.18686894417456601</v>
      </c>
      <c r="M17">
        <f t="shared" si="3"/>
        <v>2.4694350496379913E-2</v>
      </c>
    </row>
    <row r="18" spans="2:13" x14ac:dyDescent="0.25">
      <c r="B18" s="15">
        <v>14</v>
      </c>
      <c r="C18" s="15">
        <v>14</v>
      </c>
      <c r="D18">
        <f>scaled!E44</f>
        <v>-1.1573959175122148</v>
      </c>
      <c r="F18">
        <v>-0.5194708295553202</v>
      </c>
      <c r="G18">
        <f t="shared" si="0"/>
        <v>18.827354648037716</v>
      </c>
      <c r="J18">
        <f t="shared" si="1"/>
        <v>0.63792508795689462</v>
      </c>
      <c r="K18">
        <f t="shared" si="2"/>
        <v>4.8273546480377165</v>
      </c>
      <c r="M18">
        <f t="shared" si="3"/>
        <v>-0.63792508795689462</v>
      </c>
    </row>
    <row r="19" spans="2:13" x14ac:dyDescent="0.25">
      <c r="B19" s="15">
        <v>15</v>
      </c>
      <c r="C19" s="15">
        <v>24</v>
      </c>
      <c r="D19">
        <f>scaled!E45</f>
        <v>0.16408372189278797</v>
      </c>
      <c r="F19">
        <v>0.12922303987830289</v>
      </c>
      <c r="G19">
        <f t="shared" si="0"/>
        <v>23.736199628242616</v>
      </c>
      <c r="J19">
        <f t="shared" si="1"/>
        <v>3.4860682014485084E-2</v>
      </c>
      <c r="K19">
        <f t="shared" si="2"/>
        <v>0.26380037175738197</v>
      </c>
      <c r="M19">
        <f t="shared" si="3"/>
        <v>3.4860682014485084E-2</v>
      </c>
    </row>
    <row r="20" spans="2:13" x14ac:dyDescent="0.25">
      <c r="B20" s="15">
        <v>16</v>
      </c>
      <c r="C20" s="15">
        <v>22</v>
      </c>
      <c r="D20">
        <f>scaled!E46</f>
        <v>-0.10021220598821223</v>
      </c>
      <c r="F20">
        <v>-0.52017451441211071</v>
      </c>
      <c r="G20">
        <f t="shared" si="0"/>
        <v>18.822029671126931</v>
      </c>
      <c r="J20">
        <f t="shared" si="1"/>
        <v>0.41996230842389848</v>
      </c>
      <c r="K20">
        <f t="shared" si="2"/>
        <v>3.1779703288730712</v>
      </c>
      <c r="M20">
        <f t="shared" si="3"/>
        <v>0.41996230842389848</v>
      </c>
    </row>
    <row r="21" spans="2:13" x14ac:dyDescent="0.25">
      <c r="B21" s="15">
        <v>17</v>
      </c>
      <c r="C21" s="15">
        <v>18</v>
      </c>
      <c r="D21">
        <f>scaled!E47</f>
        <v>-0.62880406175021353</v>
      </c>
      <c r="F21">
        <v>-0.47293884471998554</v>
      </c>
      <c r="G21">
        <f t="shared" si="0"/>
        <v>19.179474979277064</v>
      </c>
      <c r="J21">
        <f t="shared" si="1"/>
        <v>0.15586521703022799</v>
      </c>
      <c r="K21">
        <f t="shared" si="2"/>
        <v>1.1794749792770656</v>
      </c>
      <c r="M21">
        <f t="shared" si="3"/>
        <v>-0.15586521703022799</v>
      </c>
    </row>
    <row r="22" spans="2:13" x14ac:dyDescent="0.25">
      <c r="B22" s="15">
        <v>18</v>
      </c>
      <c r="C22" s="15">
        <v>21</v>
      </c>
      <c r="D22">
        <f>scaled!E48</f>
        <v>-0.23236016992871278</v>
      </c>
      <c r="F22">
        <v>-0.28008267538357906</v>
      </c>
      <c r="G22">
        <f t="shared" si="0"/>
        <v>20.638870671693788</v>
      </c>
      <c r="J22">
        <f t="shared" si="1"/>
        <v>4.7722505454866282E-2</v>
      </c>
      <c r="K22">
        <f t="shared" si="2"/>
        <v>0.36112932830621114</v>
      </c>
      <c r="M22">
        <f t="shared" si="3"/>
        <v>4.7722505454866282E-2</v>
      </c>
    </row>
    <row r="23" spans="2:13" x14ac:dyDescent="0.25">
      <c r="B23" s="15">
        <v>19</v>
      </c>
      <c r="C23" s="15">
        <v>27</v>
      </c>
      <c r="D23">
        <f>scaled!E49</f>
        <v>0.56052761371428916</v>
      </c>
      <c r="F23">
        <v>0.30375313308046586</v>
      </c>
      <c r="G23">
        <f t="shared" si="0"/>
        <v>25.056916860637852</v>
      </c>
      <c r="J23">
        <f t="shared" si="1"/>
        <v>0.2567744806338233</v>
      </c>
      <c r="K23">
        <f t="shared" si="2"/>
        <v>1.9430831393621484</v>
      </c>
      <c r="M23">
        <f t="shared" si="3"/>
        <v>0.2567744806338233</v>
      </c>
    </row>
    <row r="24" spans="2:13" x14ac:dyDescent="0.25">
      <c r="B24" s="15">
        <v>20</v>
      </c>
      <c r="C24" s="15">
        <v>26</v>
      </c>
      <c r="D24">
        <f>scaled!E50</f>
        <v>0.42837964977378862</v>
      </c>
      <c r="F24">
        <v>0.64170722814009151</v>
      </c>
      <c r="G24">
        <f t="shared" si="0"/>
        <v>27.614308476688702</v>
      </c>
      <c r="J24">
        <f t="shared" si="1"/>
        <v>0.21332757836630289</v>
      </c>
      <c r="K24">
        <f t="shared" si="2"/>
        <v>1.6143084766887046</v>
      </c>
      <c r="M24">
        <f t="shared" si="3"/>
        <v>-0.21332757836630289</v>
      </c>
    </row>
    <row r="25" spans="2:13" x14ac:dyDescent="0.25">
      <c r="B25" s="15">
        <v>21</v>
      </c>
      <c r="C25" s="15">
        <v>25</v>
      </c>
      <c r="D25">
        <f>scaled!E51</f>
        <v>0.29623168583328852</v>
      </c>
      <c r="F25">
        <v>-0.14801272870485518</v>
      </c>
      <c r="G25">
        <f t="shared" si="0"/>
        <v>21.638280293609633</v>
      </c>
      <c r="J25">
        <f t="shared" si="1"/>
        <v>0.44424441453814367</v>
      </c>
      <c r="K25">
        <f t="shared" si="2"/>
        <v>3.3617197063903688</v>
      </c>
      <c r="M25">
        <f t="shared" si="3"/>
        <v>0.44424441453814367</v>
      </c>
    </row>
    <row r="26" spans="2:13" x14ac:dyDescent="0.25">
      <c r="B26" s="15">
        <v>22</v>
      </c>
      <c r="C26" s="15">
        <v>24</v>
      </c>
      <c r="D26">
        <f>scaled!E52</f>
        <v>0.16408372189278797</v>
      </c>
      <c r="F26">
        <v>2.0096828034743851E-2</v>
      </c>
      <c r="G26">
        <f t="shared" si="0"/>
        <v>22.910411560159382</v>
      </c>
      <c r="J26">
        <f t="shared" si="1"/>
        <v>0.14398689385804411</v>
      </c>
      <c r="K26">
        <f t="shared" si="2"/>
        <v>1.089588439840619</v>
      </c>
      <c r="M26">
        <f t="shared" si="3"/>
        <v>0.14398689385804411</v>
      </c>
    </row>
    <row r="27" spans="2:13" x14ac:dyDescent="0.25">
      <c r="B27" s="15">
        <v>23</v>
      </c>
      <c r="C27" s="15">
        <v>25</v>
      </c>
      <c r="D27">
        <f>scaled!E53</f>
        <v>0.29623168583328852</v>
      </c>
      <c r="F27">
        <v>6.5371274693170237E-2</v>
      </c>
      <c r="G27">
        <f t="shared" si="0"/>
        <v>23.253015754037168</v>
      </c>
      <c r="J27">
        <f t="shared" si="1"/>
        <v>0.23086041114011829</v>
      </c>
      <c r="K27">
        <f t="shared" si="2"/>
        <v>1.7469842459628311</v>
      </c>
      <c r="M27">
        <f t="shared" si="3"/>
        <v>0.23086041114011829</v>
      </c>
    </row>
    <row r="28" spans="2:13" x14ac:dyDescent="0.25">
      <c r="B28" s="15">
        <v>24</v>
      </c>
      <c r="C28" s="15">
        <v>26</v>
      </c>
      <c r="D28">
        <f>scaled!E54</f>
        <v>0.42837964977378862</v>
      </c>
      <c r="F28">
        <v>0.15180567356771621</v>
      </c>
      <c r="G28">
        <f t="shared" si="0"/>
        <v>23.907088630358313</v>
      </c>
      <c r="J28">
        <f t="shared" si="1"/>
        <v>0.27657397620607238</v>
      </c>
      <c r="K28">
        <f t="shared" si="2"/>
        <v>2.0929113696416843</v>
      </c>
      <c r="M28">
        <f t="shared" si="3"/>
        <v>0.27657397620607238</v>
      </c>
    </row>
    <row r="29" spans="2:13" x14ac:dyDescent="0.25">
      <c r="B29" s="15">
        <v>25</v>
      </c>
      <c r="C29" s="15">
        <v>21</v>
      </c>
      <c r="D29">
        <f>scaled!E55</f>
        <v>-0.23236016992871278</v>
      </c>
      <c r="F29">
        <v>-0.35296479622203641</v>
      </c>
      <c r="G29">
        <f t="shared" si="0"/>
        <v>20.087351611806703</v>
      </c>
      <c r="J29">
        <f t="shared" si="1"/>
        <v>0.12060462629332364</v>
      </c>
      <c r="K29">
        <f t="shared" si="2"/>
        <v>0.91264838819329785</v>
      </c>
      <c r="M29">
        <f t="shared" si="3"/>
        <v>0.12060462629332364</v>
      </c>
    </row>
    <row r="30" spans="2:13" x14ac:dyDescent="0.25">
      <c r="B30" s="15">
        <v>26</v>
      </c>
      <c r="C30" s="15">
        <v>10</v>
      </c>
      <c r="D30">
        <f>scaled!E56</f>
        <v>-1.6859877732742159</v>
      </c>
      <c r="F30">
        <v>-2.0066980326015638</v>
      </c>
      <c r="G30">
        <f t="shared" si="0"/>
        <v>7.5730972331004072</v>
      </c>
      <c r="J30">
        <f t="shared" si="1"/>
        <v>0.32071025932734787</v>
      </c>
      <c r="K30">
        <f t="shared" si="2"/>
        <v>2.4269027668995933</v>
      </c>
      <c r="M30">
        <f t="shared" si="3"/>
        <v>0.32071025932734787</v>
      </c>
    </row>
    <row r="31" spans="2:13" x14ac:dyDescent="0.25">
      <c r="B31" s="15">
        <v>27</v>
      </c>
      <c r="C31" s="15">
        <v>10</v>
      </c>
      <c r="D31">
        <f>scaled!E57</f>
        <v>-1.6859877732742159</v>
      </c>
      <c r="F31">
        <v>-1.9040452481149739</v>
      </c>
      <c r="G31">
        <f t="shared" si="0"/>
        <v>8.3498990953887233</v>
      </c>
      <c r="J31">
        <f t="shared" si="1"/>
        <v>0.21805747484075799</v>
      </c>
      <c r="K31">
        <f t="shared" si="2"/>
        <v>1.6501009046112773</v>
      </c>
      <c r="M31">
        <f t="shared" si="3"/>
        <v>0.21805747484075799</v>
      </c>
    </row>
    <row r="32" spans="2:13" x14ac:dyDescent="0.25">
      <c r="B32" s="15">
        <v>28</v>
      </c>
      <c r="C32" s="15">
        <v>11</v>
      </c>
      <c r="D32">
        <f>scaled!E58</f>
        <v>-1.5538398093337156</v>
      </c>
      <c r="F32">
        <v>-1.9143318680230945</v>
      </c>
      <c r="G32">
        <f t="shared" si="0"/>
        <v>8.2720574124646316</v>
      </c>
      <c r="J32">
        <f t="shared" si="1"/>
        <v>0.36049205868937895</v>
      </c>
      <c r="K32">
        <f t="shared" si="2"/>
        <v>2.7279425875353684</v>
      </c>
      <c r="M32">
        <f t="shared" si="3"/>
        <v>0.36049205868937895</v>
      </c>
    </row>
    <row r="33" spans="2:13" x14ac:dyDescent="0.25">
      <c r="B33" s="15">
        <v>29</v>
      </c>
      <c r="C33" s="15">
        <v>9</v>
      </c>
      <c r="D33">
        <f>scaled!E59</f>
        <v>-1.8181357372147162</v>
      </c>
      <c r="F33">
        <v>-2.1707150579127332</v>
      </c>
      <c r="G33">
        <f t="shared" si="0"/>
        <v>6.3319352778165694</v>
      </c>
      <c r="J33">
        <f t="shared" si="1"/>
        <v>0.35257932069801701</v>
      </c>
      <c r="K33">
        <f t="shared" si="2"/>
        <v>2.668064722183431</v>
      </c>
      <c r="M33">
        <f t="shared" si="3"/>
        <v>0.35257932069801701</v>
      </c>
    </row>
    <row r="34" spans="2:13" x14ac:dyDescent="0.25">
      <c r="B34" s="15">
        <v>30</v>
      </c>
      <c r="C34" s="15">
        <v>27</v>
      </c>
      <c r="D34">
        <f>scaled!E60</f>
        <v>0.56052761371428916</v>
      </c>
      <c r="F34">
        <v>0.40372306765179611</v>
      </c>
      <c r="G34">
        <f t="shared" si="0"/>
        <v>25.813416859505345</v>
      </c>
      <c r="J34">
        <f t="shared" si="1"/>
        <v>0.15680454606249306</v>
      </c>
      <c r="K34">
        <f t="shared" si="2"/>
        <v>1.1865831404946534</v>
      </c>
      <c r="M34">
        <f t="shared" si="3"/>
        <v>0.15680454606249306</v>
      </c>
    </row>
    <row r="35" spans="2:13" x14ac:dyDescent="0.25">
      <c r="B35" s="15">
        <v>31</v>
      </c>
      <c r="C35" s="15">
        <v>28</v>
      </c>
      <c r="D35">
        <f>scaled!E61</f>
        <v>0.69267557765478927</v>
      </c>
      <c r="F35">
        <v>2.999916708149044E-2</v>
      </c>
      <c r="G35">
        <f t="shared" si="0"/>
        <v>22.985345284081188</v>
      </c>
      <c r="J35">
        <f t="shared" si="1"/>
        <v>0.66267641057329885</v>
      </c>
      <c r="K35">
        <f t="shared" si="2"/>
        <v>5.0146547159188115</v>
      </c>
      <c r="M35">
        <f t="shared" si="3"/>
        <v>0.66267641057329885</v>
      </c>
    </row>
    <row r="36" spans="2:13" x14ac:dyDescent="0.25">
      <c r="B36" s="15">
        <v>32</v>
      </c>
      <c r="C36" s="15">
        <v>25</v>
      </c>
      <c r="D36">
        <f>scaled!E62</f>
        <v>0.29623168583328852</v>
      </c>
      <c r="F36">
        <v>0.34357779034062486</v>
      </c>
      <c r="G36">
        <f t="shared" si="0"/>
        <v>25.358280998779929</v>
      </c>
      <c r="J36">
        <f t="shared" si="1"/>
        <v>4.734610450733634E-2</v>
      </c>
      <c r="K36">
        <f t="shared" si="2"/>
        <v>0.35828099877992786</v>
      </c>
      <c r="M36">
        <f t="shared" si="3"/>
        <v>-4.734610450733634E-2</v>
      </c>
    </row>
    <row r="37" spans="2:13" x14ac:dyDescent="0.25">
      <c r="B37" s="15">
        <v>33</v>
      </c>
      <c r="C37" s="15">
        <v>19</v>
      </c>
      <c r="D37">
        <f>scaled!E63</f>
        <v>-0.49665609780971343</v>
      </c>
      <c r="F37">
        <v>-0.19083912587376059</v>
      </c>
      <c r="G37">
        <f t="shared" si="0"/>
        <v>21.314201163732246</v>
      </c>
      <c r="J37">
        <f t="shared" si="1"/>
        <v>0.30581697193595281</v>
      </c>
      <c r="K37">
        <f t="shared" si="2"/>
        <v>2.314201163732247</v>
      </c>
      <c r="M37">
        <f t="shared" si="3"/>
        <v>-0.30581697193595281</v>
      </c>
    </row>
    <row r="38" spans="2:13" x14ac:dyDescent="0.25">
      <c r="B38" s="15">
        <v>34</v>
      </c>
      <c r="C38" s="15">
        <v>16</v>
      </c>
      <c r="D38">
        <f>scaled!E64</f>
        <v>-0.89309998963121418</v>
      </c>
      <c r="F38">
        <v>-0.88165598891944219</v>
      </c>
      <c r="G38">
        <f t="shared" si="0"/>
        <v>16.086599901886682</v>
      </c>
      <c r="J38">
        <f t="shared" si="1"/>
        <v>1.1444000711771984E-2</v>
      </c>
      <c r="K38">
        <f t="shared" si="2"/>
        <v>8.6599901886680999E-2</v>
      </c>
      <c r="M38">
        <f t="shared" si="3"/>
        <v>-1.1444000711771984E-2</v>
      </c>
    </row>
    <row r="39" spans="2:13" x14ac:dyDescent="0.25">
      <c r="B39" s="15">
        <v>35</v>
      </c>
      <c r="C39" s="15">
        <v>17</v>
      </c>
      <c r="D39">
        <f>scaled!E65</f>
        <v>-0.76095202569071407</v>
      </c>
      <c r="F39">
        <v>-0.70988920085169716</v>
      </c>
      <c r="G39">
        <f t="shared" si="0"/>
        <v>17.386406444082695</v>
      </c>
      <c r="J39">
        <f t="shared" si="1"/>
        <v>5.1062824839016918E-2</v>
      </c>
      <c r="K39">
        <f t="shared" si="2"/>
        <v>0.38640644408269498</v>
      </c>
      <c r="M39">
        <f t="shared" si="3"/>
        <v>-5.1062824839016918E-2</v>
      </c>
    </row>
    <row r="40" spans="2:13" x14ac:dyDescent="0.25">
      <c r="B40" s="15">
        <v>36</v>
      </c>
      <c r="C40" s="15">
        <v>19</v>
      </c>
      <c r="D40">
        <f>scaled!E66</f>
        <v>-0.49665609780971343</v>
      </c>
      <c r="F40">
        <v>-0.65732188312909945</v>
      </c>
      <c r="G40">
        <f t="shared" si="0"/>
        <v>17.784197799735107</v>
      </c>
      <c r="J40">
        <f t="shared" si="1"/>
        <v>0.16066578531938602</v>
      </c>
      <c r="K40">
        <f t="shared" si="2"/>
        <v>1.2158022002648932</v>
      </c>
      <c r="M40">
        <f t="shared" si="3"/>
        <v>0.16066578531938602</v>
      </c>
    </row>
    <row r="41" spans="2:13" x14ac:dyDescent="0.25">
      <c r="B41" s="15">
        <v>37</v>
      </c>
      <c r="C41" s="15">
        <v>18</v>
      </c>
      <c r="D41">
        <f>scaled!E67</f>
        <v>-0.62880406175021353</v>
      </c>
      <c r="F41">
        <v>-0.72366410241158574</v>
      </c>
      <c r="G41">
        <f t="shared" si="0"/>
        <v>17.282167974195328</v>
      </c>
      <c r="J41">
        <f t="shared" si="1"/>
        <v>9.4860040661372214E-2</v>
      </c>
      <c r="K41">
        <f t="shared" si="2"/>
        <v>0.71783202580467309</v>
      </c>
      <c r="M41">
        <f t="shared" si="3"/>
        <v>9.4860040661372214E-2</v>
      </c>
    </row>
    <row r="42" spans="2:13" x14ac:dyDescent="0.25">
      <c r="B42" s="15">
        <v>38</v>
      </c>
      <c r="C42" s="15">
        <v>14</v>
      </c>
      <c r="D42">
        <f>scaled!E68</f>
        <v>-1.1573959175122148</v>
      </c>
      <c r="F42">
        <v>-1.4810883279547533</v>
      </c>
      <c r="G42">
        <f t="shared" si="0"/>
        <v>11.550530475155249</v>
      </c>
      <c r="J42">
        <f t="shared" si="1"/>
        <v>0.32369241044253849</v>
      </c>
      <c r="K42">
        <f t="shared" si="2"/>
        <v>2.4494695248447504</v>
      </c>
      <c r="M42">
        <f t="shared" si="3"/>
        <v>0.32369241044253849</v>
      </c>
    </row>
    <row r="43" spans="2:13" x14ac:dyDescent="0.25">
      <c r="B43" s="15">
        <v>39</v>
      </c>
      <c r="C43" s="15">
        <v>14</v>
      </c>
      <c r="D43">
        <f>scaled!E69</f>
        <v>-1.1573959175122148</v>
      </c>
      <c r="F43">
        <v>-1.5894888063324988</v>
      </c>
      <c r="G43">
        <f t="shared" si="0"/>
        <v>10.730234231873341</v>
      </c>
      <c r="J43">
        <f t="shared" si="1"/>
        <v>0.43209288882028396</v>
      </c>
      <c r="K43">
        <f t="shared" si="2"/>
        <v>3.2697657681266588</v>
      </c>
      <c r="M43">
        <f t="shared" si="3"/>
        <v>0.43209288882028396</v>
      </c>
    </row>
    <row r="44" spans="2:13" x14ac:dyDescent="0.25">
      <c r="B44" s="15">
        <v>40</v>
      </c>
      <c r="C44" s="15">
        <v>14</v>
      </c>
      <c r="D44">
        <f>scaled!E70</f>
        <v>-1.1573959175122148</v>
      </c>
      <c r="F44">
        <v>-1.392540936272181</v>
      </c>
      <c r="G44">
        <f t="shared" si="0"/>
        <v>12.220592949386338</v>
      </c>
      <c r="J44">
        <f t="shared" si="1"/>
        <v>0.23514501875996618</v>
      </c>
      <c r="K44">
        <f t="shared" si="2"/>
        <v>1.7794070506136619</v>
      </c>
      <c r="M44">
        <f t="shared" si="3"/>
        <v>0.23514501875996618</v>
      </c>
    </row>
    <row r="45" spans="2:13" x14ac:dyDescent="0.25">
      <c r="B45" s="15">
        <v>41</v>
      </c>
      <c r="C45" s="15">
        <v>14</v>
      </c>
      <c r="D45">
        <f>scaled!E71</f>
        <v>-1.1573959175122148</v>
      </c>
      <c r="F45">
        <v>-1.4279990184986628</v>
      </c>
      <c r="G45">
        <f t="shared" si="0"/>
        <v>11.952271885866608</v>
      </c>
      <c r="J45">
        <f t="shared" si="1"/>
        <v>0.27060310098644802</v>
      </c>
      <c r="K45">
        <f t="shared" si="2"/>
        <v>2.047728114133391</v>
      </c>
      <c r="M45">
        <f t="shared" si="3"/>
        <v>0.27060310098644802</v>
      </c>
    </row>
    <row r="46" spans="2:13" x14ac:dyDescent="0.25">
      <c r="B46" s="15">
        <v>42</v>
      </c>
      <c r="C46" s="15">
        <v>12</v>
      </c>
      <c r="D46">
        <f>scaled!E72</f>
        <v>-1.4216918453932155</v>
      </c>
      <c r="F46">
        <v>-2.059746979302493</v>
      </c>
      <c r="G46">
        <f t="shared" si="0"/>
        <v>7.1716612584620503</v>
      </c>
      <c r="J46">
        <f t="shared" si="1"/>
        <v>0.63805513390927748</v>
      </c>
      <c r="K46">
        <f t="shared" si="2"/>
        <v>4.8283387415379488</v>
      </c>
      <c r="M46">
        <f t="shared" si="3"/>
        <v>0.63805513390927748</v>
      </c>
    </row>
    <row r="47" spans="2:13" x14ac:dyDescent="0.25">
      <c r="B47" s="15">
        <v>43</v>
      </c>
      <c r="C47" s="15">
        <v>13</v>
      </c>
      <c r="D47">
        <f>scaled!E73</f>
        <v>-1.2895438814527151</v>
      </c>
      <c r="F47">
        <v>-1.8105551202244943</v>
      </c>
      <c r="G47">
        <f t="shared" si="0"/>
        <v>9.0573646143623918</v>
      </c>
      <c r="J47">
        <f t="shared" si="1"/>
        <v>0.52101123877177913</v>
      </c>
      <c r="K47">
        <f t="shared" si="2"/>
        <v>3.9426353856376082</v>
      </c>
      <c r="M47">
        <f t="shared" si="3"/>
        <v>0.52101123877177913</v>
      </c>
    </row>
    <row r="48" spans="2:13" x14ac:dyDescent="0.25">
      <c r="B48" s="15">
        <v>44</v>
      </c>
      <c r="C48" s="15">
        <v>13</v>
      </c>
      <c r="D48">
        <f>scaled!E74</f>
        <v>-1.2895438814527151</v>
      </c>
      <c r="F48">
        <v>-2.1538418055482302</v>
      </c>
      <c r="G48">
        <f t="shared" si="0"/>
        <v>6.459619820668097</v>
      </c>
      <c r="J48">
        <f t="shared" si="1"/>
        <v>0.86429792409551509</v>
      </c>
      <c r="K48">
        <f t="shared" si="2"/>
        <v>6.5403801793319021</v>
      </c>
      <c r="M48">
        <f t="shared" si="3"/>
        <v>0.86429792409551509</v>
      </c>
    </row>
    <row r="49" spans="2:13" x14ac:dyDescent="0.25">
      <c r="B49" s="15">
        <v>45</v>
      </c>
      <c r="C49" s="15">
        <v>18</v>
      </c>
      <c r="D49">
        <f>scaled!E75</f>
        <v>-0.62880406175021353</v>
      </c>
      <c r="F49">
        <v>-0.41827634795510765</v>
      </c>
      <c r="G49">
        <f t="shared" si="0"/>
        <v>19.593121131173056</v>
      </c>
      <c r="J49">
        <f t="shared" si="1"/>
        <v>0.21052771379510588</v>
      </c>
      <c r="K49">
        <f t="shared" si="2"/>
        <v>1.5931211311730546</v>
      </c>
      <c r="M49">
        <f t="shared" si="3"/>
        <v>-0.21052771379510588</v>
      </c>
    </row>
    <row r="50" spans="2:13" x14ac:dyDescent="0.25">
      <c r="B50" s="15">
        <v>46</v>
      </c>
      <c r="C50" s="15">
        <v>22</v>
      </c>
      <c r="D50">
        <f>scaled!E76</f>
        <v>-0.10021220598821223</v>
      </c>
      <c r="F50">
        <v>-2.3222193888777644E-2</v>
      </c>
      <c r="G50">
        <f t="shared" si="0"/>
        <v>22.582604603231719</v>
      </c>
      <c r="J50">
        <f t="shared" si="1"/>
        <v>7.6990012099434596E-2</v>
      </c>
      <c r="K50">
        <f t="shared" si="2"/>
        <v>0.58260460323171837</v>
      </c>
      <c r="M50">
        <f t="shared" si="3"/>
        <v>-7.6990012099434596E-2</v>
      </c>
    </row>
    <row r="51" spans="2:13" x14ac:dyDescent="0.25">
      <c r="B51" s="15">
        <v>47</v>
      </c>
      <c r="C51" s="15">
        <v>19</v>
      </c>
      <c r="D51">
        <f>scaled!E77</f>
        <v>-0.49665609780971343</v>
      </c>
      <c r="F51">
        <v>-0.67368853923361183</v>
      </c>
      <c r="G51">
        <f t="shared" si="0"/>
        <v>17.660346810158895</v>
      </c>
      <c r="J51">
        <f t="shared" si="1"/>
        <v>0.1770324414238984</v>
      </c>
      <c r="K51">
        <f t="shared" si="2"/>
        <v>1.3396531898411039</v>
      </c>
      <c r="M51">
        <f t="shared" si="3"/>
        <v>0.1770324414238984</v>
      </c>
    </row>
    <row r="52" spans="2:13" x14ac:dyDescent="0.25">
      <c r="B52" s="15">
        <v>48</v>
      </c>
      <c r="C52" s="15">
        <v>18</v>
      </c>
      <c r="D52">
        <f>scaled!E78</f>
        <v>-0.62880406175021353</v>
      </c>
      <c r="F52">
        <v>-0.52698334002927616</v>
      </c>
      <c r="G52">
        <f t="shared" si="0"/>
        <v>18.770505414421535</v>
      </c>
      <c r="J52">
        <f t="shared" si="1"/>
        <v>0.10182072172093737</v>
      </c>
      <c r="K52">
        <f t="shared" si="2"/>
        <v>0.77050541442153597</v>
      </c>
      <c r="M52">
        <f t="shared" si="3"/>
        <v>-0.10182072172093737</v>
      </c>
    </row>
    <row r="53" spans="2:13" x14ac:dyDescent="0.25">
      <c r="B53" s="15">
        <v>49</v>
      </c>
      <c r="C53" s="15">
        <v>23</v>
      </c>
      <c r="D53">
        <f>scaled!E79</f>
        <v>3.1935757952287869E-2</v>
      </c>
      <c r="F53">
        <v>1.8917221211550282E-2</v>
      </c>
      <c r="G53">
        <f t="shared" si="0"/>
        <v>22.901485150792038</v>
      </c>
      <c r="J53">
        <f t="shared" si="1"/>
        <v>1.3018536740737587E-2</v>
      </c>
      <c r="K53">
        <f t="shared" si="2"/>
        <v>9.8514849207961996E-2</v>
      </c>
      <c r="M53">
        <f t="shared" si="3"/>
        <v>1.3018536740737587E-2</v>
      </c>
    </row>
    <row r="54" spans="2:13" x14ac:dyDescent="0.25">
      <c r="B54" s="15">
        <v>50</v>
      </c>
      <c r="C54" s="15">
        <v>28</v>
      </c>
      <c r="D54">
        <f>scaled!E80</f>
        <v>0.69267557765478927</v>
      </c>
      <c r="F54">
        <v>0.39868226879764879</v>
      </c>
      <c r="G54">
        <f t="shared" si="0"/>
        <v>25.775271747739442</v>
      </c>
      <c r="J54">
        <f t="shared" si="1"/>
        <v>0.29399330885714048</v>
      </c>
      <c r="K54">
        <f t="shared" si="2"/>
        <v>2.224728252260558</v>
      </c>
      <c r="M54">
        <f t="shared" si="3"/>
        <v>0.29399330885714048</v>
      </c>
    </row>
    <row r="55" spans="2:13" x14ac:dyDescent="0.25">
      <c r="B55" s="15">
        <v>51</v>
      </c>
      <c r="C55" s="15">
        <v>30</v>
      </c>
      <c r="D55">
        <f>scaled!E81</f>
        <v>0.95697150553578991</v>
      </c>
      <c r="F55">
        <v>0.4264745959516546</v>
      </c>
      <c r="G55">
        <f t="shared" si="0"/>
        <v>25.985583933604971</v>
      </c>
      <c r="J55">
        <f t="shared" si="1"/>
        <v>0.53049690958413531</v>
      </c>
      <c r="K55">
        <f t="shared" si="2"/>
        <v>4.0144160663950288</v>
      </c>
      <c r="M55">
        <f t="shared" si="3"/>
        <v>0.53049690958413531</v>
      </c>
    </row>
    <row r="56" spans="2:13" x14ac:dyDescent="0.25">
      <c r="B56" s="15">
        <v>52</v>
      </c>
      <c r="C56" s="15">
        <v>30</v>
      </c>
      <c r="D56">
        <f>scaled!E82</f>
        <v>0.95697150553578991</v>
      </c>
      <c r="F56">
        <v>0.41054597677898241</v>
      </c>
      <c r="G56">
        <f t="shared" si="0"/>
        <v>25.86504769000576</v>
      </c>
      <c r="J56">
        <f t="shared" si="1"/>
        <v>0.5464255287568075</v>
      </c>
      <c r="K56">
        <f t="shared" si="2"/>
        <v>4.134952309994242</v>
      </c>
      <c r="M56">
        <f t="shared" si="3"/>
        <v>0.5464255287568075</v>
      </c>
    </row>
    <row r="57" spans="2:13" x14ac:dyDescent="0.25">
      <c r="B57" s="15">
        <v>53</v>
      </c>
      <c r="C57" s="15">
        <v>31</v>
      </c>
      <c r="D57">
        <f>scaled!E83</f>
        <v>1.08911946947629</v>
      </c>
      <c r="F57">
        <v>0.72053651457714663</v>
      </c>
      <c r="G57">
        <f t="shared" si="0"/>
        <v>28.210831374858728</v>
      </c>
      <c r="J57">
        <f t="shared" si="1"/>
        <v>0.36858295489914339</v>
      </c>
      <c r="K57">
        <f t="shared" si="2"/>
        <v>2.7891686251412704</v>
      </c>
      <c r="M57">
        <f t="shared" si="3"/>
        <v>0.36858295489914339</v>
      </c>
    </row>
    <row r="58" spans="2:13" x14ac:dyDescent="0.25">
      <c r="B58" s="15">
        <v>54</v>
      </c>
      <c r="C58" s="15">
        <v>35</v>
      </c>
      <c r="D58">
        <f>scaled!E84</f>
        <v>1.6177113252382913</v>
      </c>
      <c r="F58">
        <v>0.84106849119561833</v>
      </c>
      <c r="G58">
        <f t="shared" si="0"/>
        <v>29.122930002974869</v>
      </c>
      <c r="J58">
        <f t="shared" si="1"/>
        <v>0.77664283404267298</v>
      </c>
      <c r="K58">
        <f t="shared" si="2"/>
        <v>5.8770699970251297</v>
      </c>
      <c r="M58">
        <f t="shared" si="3"/>
        <v>0.77664283404267298</v>
      </c>
    </row>
    <row r="59" spans="2:13" x14ac:dyDescent="0.25">
      <c r="B59" s="15">
        <v>55</v>
      </c>
      <c r="C59" s="15">
        <v>27</v>
      </c>
      <c r="D59">
        <f>scaled!E85</f>
        <v>0.56052761371428916</v>
      </c>
      <c r="F59">
        <v>0.69784643116168565</v>
      </c>
      <c r="G59">
        <f t="shared" si="0"/>
        <v>28.039129271104201</v>
      </c>
      <c r="J59">
        <f t="shared" si="1"/>
        <v>0.13731881744739649</v>
      </c>
      <c r="K59">
        <f t="shared" si="2"/>
        <v>1.0391292711042024</v>
      </c>
      <c r="M59">
        <f t="shared" si="3"/>
        <v>-0.13731881744739649</v>
      </c>
    </row>
    <row r="60" spans="2:13" x14ac:dyDescent="0.25">
      <c r="B60" s="15">
        <v>56</v>
      </c>
      <c r="C60" s="15">
        <v>26</v>
      </c>
      <c r="D60">
        <f>scaled!E86</f>
        <v>0.42837964977378862</v>
      </c>
      <c r="F60">
        <v>0.24070759087189034</v>
      </c>
      <c r="G60">
        <f t="shared" si="0"/>
        <v>24.579833897505999</v>
      </c>
      <c r="J60">
        <f t="shared" si="1"/>
        <v>0.18767205890189828</v>
      </c>
      <c r="K60">
        <f t="shared" si="2"/>
        <v>1.4201661024940024</v>
      </c>
      <c r="M60">
        <f t="shared" si="3"/>
        <v>0.18767205890189828</v>
      </c>
    </row>
    <row r="61" spans="2:13" x14ac:dyDescent="0.25">
      <c r="B61" s="15">
        <v>57</v>
      </c>
      <c r="C61" s="15">
        <v>24</v>
      </c>
      <c r="D61">
        <f>scaled!E87</f>
        <v>0.16408372189278797</v>
      </c>
      <c r="F61">
        <v>0.41135569668947197</v>
      </c>
      <c r="G61">
        <f t="shared" si="0"/>
        <v>25.871175063340498</v>
      </c>
      <c r="J61">
        <f t="shared" si="1"/>
        <v>0.247271974796684</v>
      </c>
      <c r="K61">
        <f t="shared" si="2"/>
        <v>1.871175063340502</v>
      </c>
      <c r="M61">
        <f t="shared" si="3"/>
        <v>-0.247271974796684</v>
      </c>
    </row>
    <row r="62" spans="2:13" x14ac:dyDescent="0.25">
      <c r="B62" s="15">
        <v>58</v>
      </c>
      <c r="C62" s="15">
        <v>25</v>
      </c>
      <c r="D62">
        <f>scaled!E88</f>
        <v>0.29623168583328852</v>
      </c>
      <c r="F62">
        <v>0.1667397524801941</v>
      </c>
      <c r="G62">
        <f t="shared" si="0"/>
        <v>24.020098914188353</v>
      </c>
      <c r="J62">
        <f t="shared" si="1"/>
        <v>0.12949193335309442</v>
      </c>
      <c r="K62">
        <f t="shared" si="2"/>
        <v>0.97990108581164548</v>
      </c>
      <c r="M62">
        <f t="shared" si="3"/>
        <v>0.12949193335309442</v>
      </c>
    </row>
    <row r="63" spans="2:13" x14ac:dyDescent="0.25">
      <c r="B63" s="15">
        <v>59</v>
      </c>
      <c r="C63" s="15">
        <v>23</v>
      </c>
      <c r="D63">
        <f>scaled!E89</f>
        <v>3.1935757952287869E-2</v>
      </c>
      <c r="F63">
        <v>0.48947753657403364</v>
      </c>
      <c r="G63">
        <f t="shared" si="0"/>
        <v>26.462344518813428</v>
      </c>
      <c r="J63">
        <f t="shared" si="1"/>
        <v>0.45754177862174578</v>
      </c>
      <c r="K63">
        <f t="shared" si="2"/>
        <v>3.4623445188134285</v>
      </c>
      <c r="M63">
        <f t="shared" si="3"/>
        <v>-0.45754177862174578</v>
      </c>
    </row>
    <row r="64" spans="2:13" x14ac:dyDescent="0.25">
      <c r="B64" s="15">
        <v>60</v>
      </c>
      <c r="C64" s="15">
        <v>20</v>
      </c>
      <c r="D64">
        <f>scaled!E90</f>
        <v>-0.36450813386921288</v>
      </c>
      <c r="F64">
        <v>3.5167214626506148E-2</v>
      </c>
      <c r="G64">
        <f t="shared" si="0"/>
        <v>23.024453321699859</v>
      </c>
      <c r="J64">
        <f t="shared" si="1"/>
        <v>0.39967534849571901</v>
      </c>
      <c r="K64">
        <f t="shared" si="2"/>
        <v>3.0244533216998568</v>
      </c>
      <c r="M64">
        <f t="shared" si="3"/>
        <v>-0.39967534849571901</v>
      </c>
    </row>
    <row r="65" spans="2:13" x14ac:dyDescent="0.25">
      <c r="B65" s="15">
        <v>61</v>
      </c>
      <c r="C65" s="15">
        <v>21</v>
      </c>
      <c r="D65">
        <f>scaled!E91</f>
        <v>-0.23236016992871278</v>
      </c>
      <c r="F65">
        <v>0.13016824405153246</v>
      </c>
      <c r="G65">
        <f t="shared" si="0"/>
        <v>23.743352248268266</v>
      </c>
      <c r="J65">
        <f t="shared" si="1"/>
        <v>0.36252841398024527</v>
      </c>
      <c r="K65">
        <f t="shared" si="2"/>
        <v>2.7433522482682662</v>
      </c>
      <c r="M65">
        <f t="shared" si="3"/>
        <v>-0.36252841398024527</v>
      </c>
    </row>
    <row r="66" spans="2:13" x14ac:dyDescent="0.25">
      <c r="B66" s="15">
        <v>62</v>
      </c>
      <c r="C66" s="15">
        <v>13</v>
      </c>
      <c r="D66">
        <f>scaled!E92</f>
        <v>-1.2895438814527151</v>
      </c>
      <c r="F66">
        <v>-1.435696933834691</v>
      </c>
      <c r="G66">
        <f t="shared" si="0"/>
        <v>11.894019642650102</v>
      </c>
      <c r="J66">
        <f t="shared" si="1"/>
        <v>0.14615305238197585</v>
      </c>
      <c r="K66">
        <f t="shared" si="2"/>
        <v>1.1059803573498972</v>
      </c>
      <c r="M66">
        <f t="shared" si="3"/>
        <v>0.14615305238197585</v>
      </c>
    </row>
    <row r="67" spans="2:13" x14ac:dyDescent="0.25">
      <c r="B67" s="15">
        <v>63</v>
      </c>
      <c r="C67" s="15">
        <v>14</v>
      </c>
      <c r="D67">
        <f>scaled!E93</f>
        <v>-1.1573959175122148</v>
      </c>
      <c r="F67">
        <v>-1.4199211318891067</v>
      </c>
      <c r="G67">
        <f t="shared" si="0"/>
        <v>12.013399476248502</v>
      </c>
      <c r="J67">
        <f t="shared" si="1"/>
        <v>0.26252521437689191</v>
      </c>
      <c r="K67">
        <f t="shared" si="2"/>
        <v>1.9866005237514976</v>
      </c>
      <c r="M67">
        <f t="shared" si="3"/>
        <v>0.26252521437689191</v>
      </c>
    </row>
    <row r="68" spans="2:13" x14ac:dyDescent="0.25">
      <c r="B68" s="15">
        <v>64</v>
      </c>
      <c r="C68" s="15">
        <v>15</v>
      </c>
      <c r="D68">
        <f>scaled!E94</f>
        <v>-1.0252479535717145</v>
      </c>
      <c r="F68">
        <v>-1.3575123867206478</v>
      </c>
      <c r="G68">
        <f t="shared" si="0"/>
        <v>12.485663620980679</v>
      </c>
      <c r="J68">
        <f t="shared" si="1"/>
        <v>0.33226443314893328</v>
      </c>
      <c r="K68">
        <f t="shared" si="2"/>
        <v>2.5143363790193209</v>
      </c>
      <c r="M68">
        <f t="shared" si="3"/>
        <v>0.33226443314893328</v>
      </c>
    </row>
    <row r="69" spans="2:13" x14ac:dyDescent="0.25">
      <c r="B69" s="15">
        <v>65</v>
      </c>
      <c r="C69" s="15">
        <v>14</v>
      </c>
      <c r="D69">
        <f>scaled!E95</f>
        <v>-1.1573959175122148</v>
      </c>
      <c r="F69">
        <v>-1.2748430768508876</v>
      </c>
      <c r="G69">
        <f t="shared" si="0"/>
        <v>13.111245032942366</v>
      </c>
      <c r="J69">
        <f t="shared" si="1"/>
        <v>0.11744715933867278</v>
      </c>
      <c r="K69">
        <f t="shared" si="2"/>
        <v>0.88875496705763424</v>
      </c>
      <c r="M69">
        <f t="shared" si="3"/>
        <v>0.11744715933867278</v>
      </c>
    </row>
    <row r="70" spans="2:13" x14ac:dyDescent="0.25">
      <c r="B70" s="15">
        <v>66</v>
      </c>
      <c r="C70" s="15">
        <v>17</v>
      </c>
      <c r="D70">
        <f>scaled!E96</f>
        <v>-0.76095202569071407</v>
      </c>
      <c r="F70">
        <v>-1.0192904816198909</v>
      </c>
      <c r="G70">
        <f t="shared" ref="G70:G133" si="4">(F70-$E$2)/$E$1</f>
        <v>15.045081829293306</v>
      </c>
      <c r="J70">
        <f t="shared" ref="J70:J133" si="5">ABS(D70-F70)</f>
        <v>0.25833845592917681</v>
      </c>
      <c r="K70">
        <f t="shared" ref="K70:K133" si="6">J70/$E$1</f>
        <v>1.9549181707066925</v>
      </c>
      <c r="M70">
        <f t="shared" ref="M70:M133" si="7">(D70-F70)</f>
        <v>0.25833845592917681</v>
      </c>
    </row>
    <row r="71" spans="2:13" x14ac:dyDescent="0.25">
      <c r="B71" s="15">
        <v>67</v>
      </c>
      <c r="C71" s="15">
        <v>11</v>
      </c>
      <c r="D71">
        <f>scaled!E97</f>
        <v>-1.5538398093337156</v>
      </c>
      <c r="F71">
        <v>-1.6392437799695108</v>
      </c>
      <c r="G71">
        <f t="shared" si="4"/>
        <v>10.353724657655352</v>
      </c>
      <c r="J71">
        <f t="shared" si="5"/>
        <v>8.540397063579519E-2</v>
      </c>
      <c r="K71">
        <f t="shared" si="6"/>
        <v>0.64627534234464923</v>
      </c>
      <c r="M71">
        <f t="shared" si="7"/>
        <v>8.540397063579519E-2</v>
      </c>
    </row>
    <row r="72" spans="2:13" x14ac:dyDescent="0.25">
      <c r="B72" s="15">
        <v>68</v>
      </c>
      <c r="C72" s="15">
        <v>13</v>
      </c>
      <c r="D72">
        <f>scaled!E98</f>
        <v>-1.2895438814527151</v>
      </c>
      <c r="F72">
        <v>-1.5924366695008398</v>
      </c>
      <c r="G72">
        <f t="shared" si="4"/>
        <v>10.707926940255376</v>
      </c>
      <c r="J72">
        <f t="shared" si="5"/>
        <v>0.30289278804812469</v>
      </c>
      <c r="K72">
        <f t="shared" si="6"/>
        <v>2.2920730597446237</v>
      </c>
      <c r="M72">
        <f t="shared" si="7"/>
        <v>0.30289278804812469</v>
      </c>
    </row>
    <row r="73" spans="2:13" x14ac:dyDescent="0.25">
      <c r="B73" s="15">
        <v>69</v>
      </c>
      <c r="C73" s="15">
        <v>12</v>
      </c>
      <c r="D73">
        <f>scaled!E99</f>
        <v>-1.4216918453932155</v>
      </c>
      <c r="F73">
        <v>-1.5662686194621522</v>
      </c>
      <c r="G73">
        <f t="shared" si="4"/>
        <v>10.905947774314308</v>
      </c>
      <c r="J73">
        <f t="shared" si="5"/>
        <v>0.14457677406893676</v>
      </c>
      <c r="K73">
        <f t="shared" si="6"/>
        <v>1.0940522256856908</v>
      </c>
      <c r="M73">
        <f t="shared" si="7"/>
        <v>0.14457677406893676</v>
      </c>
    </row>
    <row r="74" spans="2:13" x14ac:dyDescent="0.25">
      <c r="B74" s="15">
        <v>70</v>
      </c>
      <c r="C74" s="15">
        <v>13</v>
      </c>
      <c r="D74">
        <f>scaled!E100</f>
        <v>-1.2895438814527151</v>
      </c>
      <c r="F74">
        <v>-1.4850953845874701</v>
      </c>
      <c r="G74">
        <f t="shared" si="4"/>
        <v>11.520207975184526</v>
      </c>
      <c r="J74">
        <f t="shared" si="5"/>
        <v>0.195551503134755</v>
      </c>
      <c r="K74">
        <f t="shared" si="6"/>
        <v>1.4797920248154726</v>
      </c>
      <c r="M74">
        <f t="shared" si="7"/>
        <v>0.195551503134755</v>
      </c>
    </row>
    <row r="75" spans="2:13" x14ac:dyDescent="0.25">
      <c r="B75" s="15">
        <v>71</v>
      </c>
      <c r="C75" s="15">
        <v>19</v>
      </c>
      <c r="D75">
        <f>scaled!E101</f>
        <v>-0.49665609780971343</v>
      </c>
      <c r="F75">
        <v>0.29215234081740549</v>
      </c>
      <c r="G75">
        <f t="shared" si="4"/>
        <v>24.969130473945707</v>
      </c>
      <c r="J75">
        <f t="shared" si="5"/>
        <v>0.78880843862711891</v>
      </c>
      <c r="K75">
        <f t="shared" si="6"/>
        <v>5.9691304739457083</v>
      </c>
      <c r="M75">
        <f t="shared" si="7"/>
        <v>-0.78880843862711891</v>
      </c>
    </row>
    <row r="76" spans="2:13" x14ac:dyDescent="0.25">
      <c r="B76" s="15">
        <v>72</v>
      </c>
      <c r="C76" s="15">
        <v>15</v>
      </c>
      <c r="D76">
        <f>scaled!E102</f>
        <v>-1.0252479535717145</v>
      </c>
      <c r="F76">
        <v>-1.1974902063462101</v>
      </c>
      <c r="G76">
        <f t="shared" si="4"/>
        <v>13.696595485557024</v>
      </c>
      <c r="J76">
        <f t="shared" si="5"/>
        <v>0.17224225277449556</v>
      </c>
      <c r="K76">
        <f t="shared" si="6"/>
        <v>1.3034045144429751</v>
      </c>
      <c r="M76">
        <f t="shared" si="7"/>
        <v>0.17224225277449556</v>
      </c>
    </row>
    <row r="77" spans="2:13" x14ac:dyDescent="0.25">
      <c r="B77" s="15">
        <v>73</v>
      </c>
      <c r="C77" s="15">
        <v>13</v>
      </c>
      <c r="D77">
        <f>scaled!E103</f>
        <v>-1.2895438814527151</v>
      </c>
      <c r="F77">
        <v>-1.3028101179139355</v>
      </c>
      <c r="G77">
        <f t="shared" si="4"/>
        <v>12.899610738859408</v>
      </c>
      <c r="J77">
        <f t="shared" si="5"/>
        <v>1.3266236461220382E-2</v>
      </c>
      <c r="K77">
        <f t="shared" si="6"/>
        <v>0.10038926114059171</v>
      </c>
      <c r="M77">
        <f t="shared" si="7"/>
        <v>1.3266236461220382E-2</v>
      </c>
    </row>
    <row r="78" spans="2:13" x14ac:dyDescent="0.25">
      <c r="B78" s="15">
        <v>74</v>
      </c>
      <c r="C78" s="15">
        <v>13</v>
      </c>
      <c r="D78">
        <f>scaled!E104</f>
        <v>-1.2895438814527151</v>
      </c>
      <c r="F78">
        <v>-1.4926329178232223</v>
      </c>
      <c r="G78">
        <f t="shared" si="4"/>
        <v>11.463169387445515</v>
      </c>
      <c r="J78">
        <f t="shared" si="5"/>
        <v>0.20308903637050713</v>
      </c>
      <c r="K78">
        <f t="shared" si="6"/>
        <v>1.5368306125544855</v>
      </c>
      <c r="M78">
        <f t="shared" si="7"/>
        <v>0.20308903637050713</v>
      </c>
    </row>
    <row r="79" spans="2:13" x14ac:dyDescent="0.25">
      <c r="B79" s="15">
        <v>75</v>
      </c>
      <c r="C79" s="15">
        <v>14</v>
      </c>
      <c r="D79">
        <f>scaled!E105</f>
        <v>-1.1573959175122148</v>
      </c>
      <c r="F79">
        <v>-1.3055477137636093</v>
      </c>
      <c r="G79">
        <f t="shared" si="4"/>
        <v>12.878894597891042</v>
      </c>
      <c r="J79">
        <f t="shared" si="5"/>
        <v>0.14815179625139452</v>
      </c>
      <c r="K79">
        <f t="shared" si="6"/>
        <v>1.1211054021089568</v>
      </c>
      <c r="M79">
        <f t="shared" si="7"/>
        <v>0.14815179625139452</v>
      </c>
    </row>
    <row r="80" spans="2:13" x14ac:dyDescent="0.25">
      <c r="B80" s="15">
        <v>76</v>
      </c>
      <c r="C80" s="15">
        <v>18</v>
      </c>
      <c r="D80">
        <f>scaled!E106</f>
        <v>-0.62880406175021353</v>
      </c>
      <c r="F80">
        <v>-0.21963704605348541</v>
      </c>
      <c r="G80">
        <f t="shared" si="4"/>
        <v>21.096279378779954</v>
      </c>
      <c r="J80">
        <f t="shared" si="5"/>
        <v>0.40916701569672809</v>
      </c>
      <c r="K80">
        <f t="shared" si="6"/>
        <v>3.0962793787799545</v>
      </c>
      <c r="M80">
        <f t="shared" si="7"/>
        <v>-0.40916701569672809</v>
      </c>
    </row>
    <row r="81" spans="2:13" x14ac:dyDescent="0.25">
      <c r="B81" s="15">
        <v>77</v>
      </c>
      <c r="C81" s="15">
        <v>22</v>
      </c>
      <c r="D81">
        <f>scaled!E107</f>
        <v>-0.10021220598821223</v>
      </c>
      <c r="F81">
        <v>0.24723907736231035</v>
      </c>
      <c r="G81">
        <f t="shared" si="4"/>
        <v>24.629259452737106</v>
      </c>
      <c r="J81">
        <f t="shared" si="5"/>
        <v>0.34745128335052256</v>
      </c>
      <c r="K81">
        <f t="shared" si="6"/>
        <v>2.6292594527371054</v>
      </c>
      <c r="M81">
        <f t="shared" si="7"/>
        <v>-0.34745128335052256</v>
      </c>
    </row>
    <row r="82" spans="2:13" x14ac:dyDescent="0.25">
      <c r="B82" s="15">
        <v>78</v>
      </c>
      <c r="C82" s="15">
        <v>21</v>
      </c>
      <c r="D82">
        <f>scaled!E108</f>
        <v>-0.23236016992871278</v>
      </c>
      <c r="F82">
        <v>-0.16601768214365423</v>
      </c>
      <c r="G82">
        <f t="shared" si="4"/>
        <v>21.502031857372614</v>
      </c>
      <c r="J82">
        <f t="shared" si="5"/>
        <v>6.6342487785058551E-2</v>
      </c>
      <c r="K82">
        <f t="shared" si="6"/>
        <v>0.5020318573726138</v>
      </c>
      <c r="M82">
        <f t="shared" si="7"/>
        <v>-6.6342487785058551E-2</v>
      </c>
    </row>
    <row r="83" spans="2:13" x14ac:dyDescent="0.25">
      <c r="B83" s="15">
        <v>79</v>
      </c>
      <c r="C83" s="15">
        <v>26</v>
      </c>
      <c r="D83">
        <f>scaled!E109</f>
        <v>0.42837964977378862</v>
      </c>
      <c r="F83">
        <v>0.46810589752121229</v>
      </c>
      <c r="G83">
        <f t="shared" si="4"/>
        <v>26.30061944628455</v>
      </c>
      <c r="J83">
        <f t="shared" si="5"/>
        <v>3.9726247747423671E-2</v>
      </c>
      <c r="K83">
        <f t="shared" si="6"/>
        <v>0.3006194462845484</v>
      </c>
      <c r="M83">
        <f t="shared" si="7"/>
        <v>-3.9726247747423671E-2</v>
      </c>
    </row>
    <row r="84" spans="2:13" x14ac:dyDescent="0.25">
      <c r="B84" s="15">
        <v>80</v>
      </c>
      <c r="C84" s="15">
        <v>22</v>
      </c>
      <c r="D84">
        <f>scaled!E110</f>
        <v>-0.10021220598821223</v>
      </c>
      <c r="F84">
        <v>-1.4999782599208346E-2</v>
      </c>
      <c r="G84">
        <f t="shared" si="4"/>
        <v>22.644825851629246</v>
      </c>
      <c r="J84">
        <f t="shared" si="5"/>
        <v>8.5212423389003894E-2</v>
      </c>
      <c r="K84">
        <f t="shared" si="6"/>
        <v>0.64482585162924522</v>
      </c>
      <c r="M84">
        <f t="shared" si="7"/>
        <v>-8.5212423389003894E-2</v>
      </c>
    </row>
    <row r="85" spans="2:13" x14ac:dyDescent="0.25">
      <c r="B85" s="15">
        <v>81</v>
      </c>
      <c r="C85" s="15">
        <v>28</v>
      </c>
      <c r="D85">
        <f>scaled!E111</f>
        <v>0.69267557765478927</v>
      </c>
      <c r="F85">
        <v>0.37737886225812461</v>
      </c>
      <c r="G85">
        <f t="shared" si="4"/>
        <v>25.614063009410973</v>
      </c>
      <c r="J85">
        <f t="shared" si="5"/>
        <v>0.31529671539666465</v>
      </c>
      <c r="K85">
        <f t="shared" si="6"/>
        <v>2.3859369905890278</v>
      </c>
      <c r="M85">
        <f t="shared" si="7"/>
        <v>0.31529671539666465</v>
      </c>
    </row>
    <row r="86" spans="2:13" x14ac:dyDescent="0.25">
      <c r="B86" s="15">
        <v>82</v>
      </c>
      <c r="C86" s="15">
        <v>23</v>
      </c>
      <c r="D86">
        <f>scaled!E112</f>
        <v>3.1935757952287869E-2</v>
      </c>
      <c r="F86">
        <v>0.22714559743364668</v>
      </c>
      <c r="G86">
        <f t="shared" si="4"/>
        <v>24.477206561950908</v>
      </c>
      <c r="J86">
        <f t="shared" si="5"/>
        <v>0.19520983948135881</v>
      </c>
      <c r="K86">
        <f t="shared" si="6"/>
        <v>1.4772065619509065</v>
      </c>
      <c r="M86">
        <f t="shared" si="7"/>
        <v>-0.19520983948135881</v>
      </c>
    </row>
    <row r="87" spans="2:13" x14ac:dyDescent="0.25">
      <c r="B87" s="15">
        <v>83</v>
      </c>
      <c r="C87" s="15">
        <v>28</v>
      </c>
      <c r="D87">
        <f>scaled!E113</f>
        <v>0.69267557765478927</v>
      </c>
      <c r="F87">
        <v>0.12311593897321278</v>
      </c>
      <c r="G87">
        <f t="shared" si="4"/>
        <v>23.689985515493671</v>
      </c>
      <c r="J87">
        <f t="shared" si="5"/>
        <v>0.56955963868157644</v>
      </c>
      <c r="K87">
        <f t="shared" si="6"/>
        <v>4.31001448450633</v>
      </c>
      <c r="M87">
        <f t="shared" si="7"/>
        <v>0.56955963868157644</v>
      </c>
    </row>
    <row r="88" spans="2:13" x14ac:dyDescent="0.25">
      <c r="B88" s="15">
        <v>84</v>
      </c>
      <c r="C88" s="15">
        <v>27</v>
      </c>
      <c r="D88">
        <f>scaled!E114</f>
        <v>0.56052761371428916</v>
      </c>
      <c r="F88">
        <v>0.54193838372580305</v>
      </c>
      <c r="G88">
        <f t="shared" si="4"/>
        <v>26.859330182363948</v>
      </c>
      <c r="J88">
        <f t="shared" si="5"/>
        <v>1.8589229988486111E-2</v>
      </c>
      <c r="K88">
        <f t="shared" si="6"/>
        <v>0.14066981763605471</v>
      </c>
      <c r="M88">
        <f t="shared" si="7"/>
        <v>1.8589229988486111E-2</v>
      </c>
    </row>
    <row r="89" spans="2:13" x14ac:dyDescent="0.25">
      <c r="B89" s="15">
        <v>85</v>
      </c>
      <c r="C89" s="15">
        <v>13</v>
      </c>
      <c r="D89">
        <f>scaled!E115</f>
        <v>-1.2895438814527151</v>
      </c>
      <c r="F89">
        <v>-1.2080103282771879</v>
      </c>
      <c r="G89">
        <f t="shared" si="4"/>
        <v>13.616986828584341</v>
      </c>
      <c r="J89">
        <f t="shared" si="5"/>
        <v>8.153355317552724E-2</v>
      </c>
      <c r="K89">
        <f t="shared" si="6"/>
        <v>0.61698682858434184</v>
      </c>
      <c r="M89">
        <f t="shared" si="7"/>
        <v>-8.153355317552724E-2</v>
      </c>
    </row>
    <row r="90" spans="2:13" x14ac:dyDescent="0.25">
      <c r="B90" s="15">
        <v>86</v>
      </c>
      <c r="C90" s="15">
        <v>14</v>
      </c>
      <c r="D90">
        <f>scaled!E116</f>
        <v>-1.1573959175122148</v>
      </c>
      <c r="F90">
        <v>-0.91932054704856181</v>
      </c>
      <c r="G90">
        <f t="shared" si="4"/>
        <v>15.801581828160792</v>
      </c>
      <c r="J90">
        <f t="shared" si="5"/>
        <v>0.23807537046365301</v>
      </c>
      <c r="K90">
        <f t="shared" si="6"/>
        <v>1.8015818281607925</v>
      </c>
      <c r="M90">
        <f t="shared" si="7"/>
        <v>-0.23807537046365301</v>
      </c>
    </row>
    <row r="91" spans="2:13" x14ac:dyDescent="0.25">
      <c r="B91" s="15">
        <v>87</v>
      </c>
      <c r="C91" s="15">
        <v>13</v>
      </c>
      <c r="D91">
        <f>scaled!E117</f>
        <v>-1.2895438814527151</v>
      </c>
      <c r="F91">
        <v>-1.0392267255079033</v>
      </c>
      <c r="G91">
        <f t="shared" si="4"/>
        <v>14.894218786885867</v>
      </c>
      <c r="J91">
        <f t="shared" si="5"/>
        <v>0.25031715594481185</v>
      </c>
      <c r="K91">
        <f t="shared" si="6"/>
        <v>1.8942187868858678</v>
      </c>
      <c r="M91">
        <f t="shared" si="7"/>
        <v>-0.25031715594481185</v>
      </c>
    </row>
    <row r="92" spans="2:13" x14ac:dyDescent="0.25">
      <c r="B92" s="15">
        <v>88</v>
      </c>
      <c r="C92" s="15">
        <v>14</v>
      </c>
      <c r="D92">
        <f>scaled!E118</f>
        <v>-1.1573959175122148</v>
      </c>
      <c r="F92">
        <v>-1.183383586781686</v>
      </c>
      <c r="G92">
        <f t="shared" si="4"/>
        <v>13.803344156848514</v>
      </c>
      <c r="J92">
        <f t="shared" si="5"/>
        <v>2.5987669269471159E-2</v>
      </c>
      <c r="K92">
        <f t="shared" si="6"/>
        <v>0.19665584315148527</v>
      </c>
      <c r="M92">
        <f t="shared" si="7"/>
        <v>2.5987669269471159E-2</v>
      </c>
    </row>
    <row r="93" spans="2:13" x14ac:dyDescent="0.25">
      <c r="B93" s="15">
        <v>89</v>
      </c>
      <c r="C93" s="15">
        <v>15</v>
      </c>
      <c r="D93">
        <f>scaled!E119</f>
        <v>-1.0252479535717145</v>
      </c>
      <c r="F93">
        <v>-0.96346828769569404</v>
      </c>
      <c r="G93">
        <f t="shared" si="4"/>
        <v>15.467503728652503</v>
      </c>
      <c r="J93">
        <f t="shared" si="5"/>
        <v>6.1779665876020462E-2</v>
      </c>
      <c r="K93">
        <f t="shared" si="6"/>
        <v>0.46750372865250345</v>
      </c>
      <c r="M93">
        <f t="shared" si="7"/>
        <v>-6.1779665876020462E-2</v>
      </c>
    </row>
    <row r="94" spans="2:13" x14ac:dyDescent="0.25">
      <c r="B94" s="15">
        <v>90</v>
      </c>
      <c r="C94" s="15">
        <v>12</v>
      </c>
      <c r="D94">
        <f>scaled!E120</f>
        <v>-1.4216918453932155</v>
      </c>
      <c r="F94">
        <v>-1.778951180650997</v>
      </c>
      <c r="G94">
        <f t="shared" si="4"/>
        <v>9.2965203200660902</v>
      </c>
      <c r="J94">
        <f t="shared" si="5"/>
        <v>0.35725933525778153</v>
      </c>
      <c r="K94">
        <f t="shared" si="6"/>
        <v>2.7034796799339094</v>
      </c>
      <c r="M94">
        <f t="shared" si="7"/>
        <v>0.35725933525778153</v>
      </c>
    </row>
    <row r="95" spans="2:13" x14ac:dyDescent="0.25">
      <c r="B95" s="15">
        <v>91</v>
      </c>
      <c r="C95" s="15">
        <v>13</v>
      </c>
      <c r="D95">
        <f>scaled!E121</f>
        <v>-1.2895438814527151</v>
      </c>
      <c r="F95">
        <v>-1.3240012996936561</v>
      </c>
      <c r="G95">
        <f t="shared" si="4"/>
        <v>12.739251236163915</v>
      </c>
      <c r="J95">
        <f t="shared" si="5"/>
        <v>3.4457418240940951E-2</v>
      </c>
      <c r="K95">
        <f t="shared" si="6"/>
        <v>0.2607487638360847</v>
      </c>
      <c r="M95">
        <f t="shared" si="7"/>
        <v>3.4457418240940951E-2</v>
      </c>
    </row>
    <row r="96" spans="2:13" x14ac:dyDescent="0.25">
      <c r="B96" s="15">
        <v>92</v>
      </c>
      <c r="C96" s="15">
        <v>13</v>
      </c>
      <c r="D96">
        <f>scaled!E122</f>
        <v>-1.2895438814527151</v>
      </c>
      <c r="F96">
        <v>-1.3838126511078679</v>
      </c>
      <c r="G96">
        <f t="shared" si="4"/>
        <v>12.286642284571275</v>
      </c>
      <c r="J96">
        <f t="shared" si="5"/>
        <v>9.426876965515274E-2</v>
      </c>
      <c r="K96">
        <f t="shared" si="6"/>
        <v>0.71335771542872439</v>
      </c>
      <c r="M96">
        <f t="shared" si="7"/>
        <v>9.426876965515274E-2</v>
      </c>
    </row>
    <row r="97" spans="2:13" x14ac:dyDescent="0.25">
      <c r="B97" s="15">
        <v>93</v>
      </c>
      <c r="C97" s="15">
        <v>14</v>
      </c>
      <c r="D97">
        <f>scaled!E123</f>
        <v>-1.1573959175122148</v>
      </c>
      <c r="F97">
        <v>-1.336661134210261</v>
      </c>
      <c r="G97">
        <f t="shared" si="4"/>
        <v>12.643450785372973</v>
      </c>
      <c r="J97">
        <f t="shared" si="5"/>
        <v>0.17926521669804618</v>
      </c>
      <c r="K97">
        <f t="shared" si="6"/>
        <v>1.3565492146270257</v>
      </c>
      <c r="M97">
        <f t="shared" si="7"/>
        <v>0.17926521669804618</v>
      </c>
    </row>
    <row r="98" spans="2:13" x14ac:dyDescent="0.25">
      <c r="B98" s="15">
        <v>94</v>
      </c>
      <c r="C98" s="15">
        <v>13</v>
      </c>
      <c r="D98">
        <f>scaled!E124</f>
        <v>-1.2895438814527151</v>
      </c>
      <c r="F98">
        <v>-1.612903248848971</v>
      </c>
      <c r="G98">
        <f t="shared" si="4"/>
        <v>10.553050703514065</v>
      </c>
      <c r="J98">
        <f t="shared" si="5"/>
        <v>0.32335936739625581</v>
      </c>
      <c r="K98">
        <f t="shared" si="6"/>
        <v>2.4469492964859345</v>
      </c>
      <c r="M98">
        <f t="shared" si="7"/>
        <v>0.32335936739625581</v>
      </c>
    </row>
    <row r="99" spans="2:13" x14ac:dyDescent="0.25">
      <c r="B99" s="15">
        <v>95</v>
      </c>
      <c r="C99" s="15">
        <v>12</v>
      </c>
      <c r="D99">
        <f>scaled!E125</f>
        <v>-1.4216918453932155</v>
      </c>
      <c r="F99">
        <v>-1.7790176589112581</v>
      </c>
      <c r="G99">
        <f t="shared" si="4"/>
        <v>9.2960172607810367</v>
      </c>
      <c r="J99">
        <f t="shared" si="5"/>
        <v>0.3573258135180426</v>
      </c>
      <c r="K99">
        <f t="shared" si="6"/>
        <v>2.7039827392189619</v>
      </c>
      <c r="M99">
        <f t="shared" si="7"/>
        <v>0.3573258135180426</v>
      </c>
    </row>
    <row r="100" spans="2:13" x14ac:dyDescent="0.25">
      <c r="B100" s="15">
        <v>96</v>
      </c>
      <c r="C100" s="15">
        <v>13</v>
      </c>
      <c r="D100">
        <f>scaled!E126</f>
        <v>-1.2895438814527151</v>
      </c>
      <c r="F100">
        <v>-0.96001918876371661</v>
      </c>
      <c r="G100">
        <f t="shared" si="4"/>
        <v>15.49360400919508</v>
      </c>
      <c r="J100">
        <f t="shared" si="5"/>
        <v>0.32952469268899853</v>
      </c>
      <c r="K100">
        <f t="shared" si="6"/>
        <v>2.4936040091950811</v>
      </c>
      <c r="M100">
        <f t="shared" si="7"/>
        <v>-0.32952469268899853</v>
      </c>
    </row>
    <row r="101" spans="2:13" x14ac:dyDescent="0.25">
      <c r="B101" s="15">
        <v>97</v>
      </c>
      <c r="C101" s="15">
        <v>18</v>
      </c>
      <c r="D101">
        <f>scaled!E127</f>
        <v>-0.62880406175021353</v>
      </c>
      <c r="F101">
        <v>-0.4081734635372305</v>
      </c>
      <c r="G101">
        <f t="shared" si="4"/>
        <v>19.669572437092729</v>
      </c>
      <c r="J101">
        <f t="shared" si="5"/>
        <v>0.22063059821298303</v>
      </c>
      <c r="K101">
        <f t="shared" si="6"/>
        <v>1.6695724370927281</v>
      </c>
      <c r="M101">
        <f t="shared" si="7"/>
        <v>-0.22063059821298303</v>
      </c>
    </row>
    <row r="102" spans="2:13" x14ac:dyDescent="0.25">
      <c r="B102" s="15">
        <v>98</v>
      </c>
      <c r="C102" s="15">
        <v>16</v>
      </c>
      <c r="D102">
        <f>scaled!E128</f>
        <v>-0.89309998963121418</v>
      </c>
      <c r="F102">
        <v>-0.45080706181389008</v>
      </c>
      <c r="G102">
        <f t="shared" si="4"/>
        <v>19.346952269476258</v>
      </c>
      <c r="J102">
        <f t="shared" si="5"/>
        <v>0.4422929278173241</v>
      </c>
      <c r="K102">
        <f t="shared" si="6"/>
        <v>3.3469522694762572</v>
      </c>
      <c r="M102">
        <f t="shared" si="7"/>
        <v>-0.4422929278173241</v>
      </c>
    </row>
    <row r="103" spans="2:13" x14ac:dyDescent="0.25">
      <c r="B103" s="15">
        <v>99</v>
      </c>
      <c r="C103" s="15">
        <v>18</v>
      </c>
      <c r="D103">
        <f>scaled!E129</f>
        <v>-0.62880406175021353</v>
      </c>
      <c r="F103">
        <v>-0.23245365217941022</v>
      </c>
      <c r="G103">
        <f t="shared" si="4"/>
        <v>20.999292594089916</v>
      </c>
      <c r="J103">
        <f t="shared" si="5"/>
        <v>0.39635040957080331</v>
      </c>
      <c r="K103">
        <f t="shared" si="6"/>
        <v>2.999292594089912</v>
      </c>
      <c r="M103">
        <f t="shared" si="7"/>
        <v>-0.39635040957080331</v>
      </c>
    </row>
    <row r="104" spans="2:13" x14ac:dyDescent="0.25">
      <c r="B104" s="15">
        <v>100</v>
      </c>
      <c r="C104" s="15">
        <v>18</v>
      </c>
      <c r="D104">
        <f>scaled!E130</f>
        <v>-0.62880406175021353</v>
      </c>
      <c r="F104">
        <v>-0.21490714231145547</v>
      </c>
      <c r="G104">
        <f t="shared" si="4"/>
        <v>21.132071861698268</v>
      </c>
      <c r="J104">
        <f t="shared" si="5"/>
        <v>0.41389691943875806</v>
      </c>
      <c r="K104">
        <f t="shared" si="6"/>
        <v>3.1320718616982659</v>
      </c>
      <c r="M104">
        <f t="shared" si="7"/>
        <v>-0.41389691943875806</v>
      </c>
    </row>
    <row r="105" spans="2:13" x14ac:dyDescent="0.25">
      <c r="B105" s="15">
        <v>101</v>
      </c>
      <c r="C105" s="15">
        <v>23</v>
      </c>
      <c r="D105">
        <f>scaled!E131</f>
        <v>3.1935757952287869E-2</v>
      </c>
      <c r="F105">
        <v>-0.27661744879052191</v>
      </c>
      <c r="G105">
        <f t="shared" si="4"/>
        <v>20.665092994684837</v>
      </c>
      <c r="J105">
        <f t="shared" si="5"/>
        <v>0.30855320674280978</v>
      </c>
      <c r="K105">
        <f t="shared" si="6"/>
        <v>2.3349070053151637</v>
      </c>
      <c r="M105">
        <f t="shared" si="7"/>
        <v>0.30855320674280978</v>
      </c>
    </row>
    <row r="106" spans="2:13" x14ac:dyDescent="0.25">
      <c r="B106" s="15">
        <v>102</v>
      </c>
      <c r="C106" s="15">
        <v>26</v>
      </c>
      <c r="D106">
        <f>scaled!E132</f>
        <v>0.42837964977378862</v>
      </c>
      <c r="F106">
        <v>0.84831882022543803</v>
      </c>
      <c r="G106">
        <f t="shared" si="4"/>
        <v>29.177795237471287</v>
      </c>
      <c r="J106">
        <f t="shared" si="5"/>
        <v>0.41993917045164941</v>
      </c>
      <c r="K106">
        <f t="shared" si="6"/>
        <v>3.1777952374712886</v>
      </c>
      <c r="M106">
        <f t="shared" si="7"/>
        <v>-0.41993917045164941</v>
      </c>
    </row>
    <row r="107" spans="2:13" x14ac:dyDescent="0.25">
      <c r="B107" s="15">
        <v>103</v>
      </c>
      <c r="C107" s="15">
        <v>11</v>
      </c>
      <c r="D107">
        <f>scaled!E133</f>
        <v>-1.5538398093337156</v>
      </c>
      <c r="F107">
        <v>-1.7584900454842614</v>
      </c>
      <c r="G107">
        <f t="shared" si="4"/>
        <v>9.4513553591889643</v>
      </c>
      <c r="J107">
        <f t="shared" si="5"/>
        <v>0.20465023615054578</v>
      </c>
      <c r="K107">
        <f t="shared" si="6"/>
        <v>1.5486446408110357</v>
      </c>
      <c r="M107">
        <f t="shared" si="7"/>
        <v>0.20465023615054578</v>
      </c>
    </row>
    <row r="108" spans="2:13" x14ac:dyDescent="0.25">
      <c r="B108" s="15">
        <v>104</v>
      </c>
      <c r="C108" s="15">
        <v>12</v>
      </c>
      <c r="D108">
        <f>scaled!E134</f>
        <v>-1.4216918453932155</v>
      </c>
      <c r="F108">
        <v>-1.7342245481775675</v>
      </c>
      <c r="G108">
        <f t="shared" si="4"/>
        <v>9.634979053290067</v>
      </c>
      <c r="J108">
        <f t="shared" si="5"/>
        <v>0.31253270278435208</v>
      </c>
      <c r="K108">
        <f t="shared" si="6"/>
        <v>2.365020946709933</v>
      </c>
      <c r="M108">
        <f t="shared" si="7"/>
        <v>0.31253270278435208</v>
      </c>
    </row>
    <row r="109" spans="2:13" x14ac:dyDescent="0.25">
      <c r="B109" s="15">
        <v>105</v>
      </c>
      <c r="C109" s="15">
        <v>13</v>
      </c>
      <c r="D109">
        <f>scaled!E135</f>
        <v>-1.2895438814527151</v>
      </c>
      <c r="F109">
        <v>-1.6339521272794992</v>
      </c>
      <c r="G109">
        <f t="shared" si="4"/>
        <v>10.393768049412746</v>
      </c>
      <c r="J109">
        <f t="shared" si="5"/>
        <v>0.34440824582678409</v>
      </c>
      <c r="K109">
        <f t="shared" si="6"/>
        <v>2.6062319505872531</v>
      </c>
      <c r="M109">
        <f t="shared" si="7"/>
        <v>0.34440824582678409</v>
      </c>
    </row>
    <row r="110" spans="2:13" x14ac:dyDescent="0.25">
      <c r="B110" s="15">
        <v>106</v>
      </c>
      <c r="C110" s="15">
        <v>12</v>
      </c>
      <c r="D110">
        <f>scaled!E136</f>
        <v>-1.4216918453932155</v>
      </c>
      <c r="F110">
        <v>-1.5587591843438529</v>
      </c>
      <c r="G110">
        <f t="shared" si="4"/>
        <v>10.962773735868135</v>
      </c>
      <c r="J110">
        <f t="shared" si="5"/>
        <v>0.13706733895063739</v>
      </c>
      <c r="K110">
        <f t="shared" si="6"/>
        <v>1.0372262641318639</v>
      </c>
      <c r="M110">
        <f t="shared" si="7"/>
        <v>0.13706733895063739</v>
      </c>
    </row>
    <row r="111" spans="2:13" x14ac:dyDescent="0.25">
      <c r="B111" s="15">
        <v>107</v>
      </c>
      <c r="C111" s="15">
        <v>18</v>
      </c>
      <c r="D111">
        <f>scaled!E137</f>
        <v>-0.62880406175021353</v>
      </c>
      <c r="F111">
        <v>-0.10799279805126165</v>
      </c>
      <c r="G111">
        <f t="shared" si="4"/>
        <v>21.941122119243907</v>
      </c>
      <c r="J111">
        <f t="shared" si="5"/>
        <v>0.52081126369895192</v>
      </c>
      <c r="K111">
        <f t="shared" si="6"/>
        <v>3.9411221192439068</v>
      </c>
      <c r="M111">
        <f t="shared" si="7"/>
        <v>-0.52081126369895192</v>
      </c>
    </row>
    <row r="112" spans="2:13" x14ac:dyDescent="0.25">
      <c r="B112" s="15">
        <v>108</v>
      </c>
      <c r="C112" s="15">
        <v>20</v>
      </c>
      <c r="D112">
        <f>scaled!E138</f>
        <v>-0.36450813386921288</v>
      </c>
      <c r="F112">
        <v>0.50792652198010524</v>
      </c>
      <c r="G112">
        <f t="shared" si="4"/>
        <v>26.601953067109928</v>
      </c>
      <c r="J112">
        <f t="shared" si="5"/>
        <v>0.87243465584931812</v>
      </c>
      <c r="K112">
        <f t="shared" si="6"/>
        <v>6.6019530671099282</v>
      </c>
      <c r="M112">
        <f t="shared" si="7"/>
        <v>-0.87243465584931812</v>
      </c>
    </row>
    <row r="113" spans="2:13" x14ac:dyDescent="0.25">
      <c r="B113" s="15">
        <v>109</v>
      </c>
      <c r="C113" s="15">
        <v>21</v>
      </c>
      <c r="D113">
        <f>scaled!E139</f>
        <v>-0.23236016992871278</v>
      </c>
      <c r="F113">
        <v>0.18585918570300172</v>
      </c>
      <c r="G113">
        <f t="shared" si="4"/>
        <v>24.164780925569296</v>
      </c>
      <c r="J113">
        <f t="shared" si="5"/>
        <v>0.41821935563171453</v>
      </c>
      <c r="K113">
        <f t="shared" si="6"/>
        <v>3.1647809255692962</v>
      </c>
      <c r="M113">
        <f t="shared" si="7"/>
        <v>-0.41821935563171453</v>
      </c>
    </row>
    <row r="114" spans="2:13" x14ac:dyDescent="0.25">
      <c r="B114" s="15">
        <v>110</v>
      </c>
      <c r="C114" s="15">
        <v>22</v>
      </c>
      <c r="D114">
        <f>scaled!E140</f>
        <v>-0.10021220598821223</v>
      </c>
      <c r="F114">
        <v>0.42214870348902667</v>
      </c>
      <c r="G114">
        <f t="shared" si="4"/>
        <v>25.952848715190438</v>
      </c>
      <c r="J114">
        <f t="shared" si="5"/>
        <v>0.5223609094772389</v>
      </c>
      <c r="K114">
        <f t="shared" si="6"/>
        <v>3.9528487151904379</v>
      </c>
      <c r="M114">
        <f t="shared" si="7"/>
        <v>-0.5223609094772389</v>
      </c>
    </row>
    <row r="115" spans="2:13" x14ac:dyDescent="0.25">
      <c r="B115" s="15">
        <v>111</v>
      </c>
      <c r="C115" s="15">
        <v>18</v>
      </c>
      <c r="D115">
        <f>scaled!E141</f>
        <v>-0.62880406175021353</v>
      </c>
      <c r="F115">
        <v>0.58253373361184313</v>
      </c>
      <c r="G115">
        <f t="shared" si="4"/>
        <v>27.166526363640852</v>
      </c>
      <c r="J115">
        <f t="shared" si="5"/>
        <v>1.2113377953620565</v>
      </c>
      <c r="K115">
        <f t="shared" si="6"/>
        <v>9.1665263636408518</v>
      </c>
      <c r="M115">
        <f t="shared" si="7"/>
        <v>-1.2113377953620565</v>
      </c>
    </row>
    <row r="116" spans="2:13" x14ac:dyDescent="0.25">
      <c r="B116" s="15">
        <v>112</v>
      </c>
      <c r="C116" s="15">
        <v>19</v>
      </c>
      <c r="D116">
        <f>scaled!E142</f>
        <v>-0.49665609780971343</v>
      </c>
      <c r="F116">
        <v>0.17515254951329748</v>
      </c>
      <c r="G116">
        <f t="shared" si="4"/>
        <v>24.083760863886582</v>
      </c>
      <c r="J116">
        <f t="shared" si="5"/>
        <v>0.67180864732301093</v>
      </c>
      <c r="K116">
        <f t="shared" si="6"/>
        <v>5.0837608638865843</v>
      </c>
      <c r="M116">
        <f t="shared" si="7"/>
        <v>-0.67180864732301093</v>
      </c>
    </row>
    <row r="117" spans="2:13" x14ac:dyDescent="0.25">
      <c r="B117" s="15">
        <v>113</v>
      </c>
      <c r="C117" s="15">
        <v>21</v>
      </c>
      <c r="D117">
        <f>scaled!E143</f>
        <v>-0.23236016992871278</v>
      </c>
      <c r="F117">
        <v>-7.1979296411882374E-2</v>
      </c>
      <c r="G117">
        <f t="shared" si="4"/>
        <v>22.213646194269341</v>
      </c>
      <c r="J117">
        <f t="shared" si="5"/>
        <v>0.16038087351683039</v>
      </c>
      <c r="K117">
        <f t="shared" si="6"/>
        <v>1.2136461942693417</v>
      </c>
      <c r="M117">
        <f t="shared" si="7"/>
        <v>-0.16038087351683039</v>
      </c>
    </row>
    <row r="118" spans="2:13" x14ac:dyDescent="0.25">
      <c r="B118" s="15">
        <v>114</v>
      </c>
      <c r="C118" s="15">
        <v>26</v>
      </c>
      <c r="D118">
        <f>scaled!E144</f>
        <v>0.42837964977378862</v>
      </c>
      <c r="F118">
        <v>0.44097911769611292</v>
      </c>
      <c r="G118">
        <f t="shared" si="4"/>
        <v>26.095343640163815</v>
      </c>
      <c r="J118">
        <f t="shared" si="5"/>
        <v>1.2599467922324303E-2</v>
      </c>
      <c r="K118">
        <f t="shared" si="6"/>
        <v>9.5343640163818355E-2</v>
      </c>
      <c r="M118">
        <f t="shared" si="7"/>
        <v>-1.2599467922324303E-2</v>
      </c>
    </row>
    <row r="119" spans="2:13" x14ac:dyDescent="0.25">
      <c r="B119" s="15">
        <v>115</v>
      </c>
      <c r="C119" s="15">
        <v>15</v>
      </c>
      <c r="D119">
        <f>scaled!E145</f>
        <v>-1.0252479535717145</v>
      </c>
      <c r="F119">
        <v>-1.1181556916989668</v>
      </c>
      <c r="G119">
        <f t="shared" si="4"/>
        <v>14.29694158459313</v>
      </c>
      <c r="J119">
        <f t="shared" si="5"/>
        <v>9.2907738127252282E-2</v>
      </c>
      <c r="K119">
        <f t="shared" si="6"/>
        <v>0.70305841540686964</v>
      </c>
      <c r="M119">
        <f t="shared" si="7"/>
        <v>9.2907738127252282E-2</v>
      </c>
    </row>
    <row r="120" spans="2:13" x14ac:dyDescent="0.25">
      <c r="B120" s="15">
        <v>116</v>
      </c>
      <c r="C120" s="15">
        <v>16</v>
      </c>
      <c r="D120">
        <f>scaled!E146</f>
        <v>-0.89309998963121418</v>
      </c>
      <c r="F120">
        <v>-1.3834500256649167</v>
      </c>
      <c r="G120">
        <f t="shared" si="4"/>
        <v>12.289386371064461</v>
      </c>
      <c r="J120">
        <f t="shared" si="5"/>
        <v>0.49035003603370253</v>
      </c>
      <c r="K120">
        <f t="shared" si="6"/>
        <v>3.7106136289355387</v>
      </c>
      <c r="M120">
        <f t="shared" si="7"/>
        <v>0.49035003603370253</v>
      </c>
    </row>
    <row r="121" spans="2:13" x14ac:dyDescent="0.25">
      <c r="B121" s="15">
        <v>117</v>
      </c>
      <c r="C121" s="15">
        <v>29</v>
      </c>
      <c r="D121">
        <f>scaled!E147</f>
        <v>0.82482354159528981</v>
      </c>
      <c r="F121">
        <v>0.82308814009071907</v>
      </c>
      <c r="G121">
        <f t="shared" si="4"/>
        <v>28.986867739367121</v>
      </c>
      <c r="J121">
        <f t="shared" si="5"/>
        <v>1.7354015045707438E-3</v>
      </c>
      <c r="K121">
        <f t="shared" si="6"/>
        <v>1.3132260632877472E-2</v>
      </c>
      <c r="M121">
        <f t="shared" si="7"/>
        <v>1.7354015045707438E-3</v>
      </c>
    </row>
    <row r="122" spans="2:13" x14ac:dyDescent="0.25">
      <c r="B122" s="15">
        <v>118</v>
      </c>
      <c r="C122" s="15">
        <v>24</v>
      </c>
      <c r="D122">
        <f>scaled!E148</f>
        <v>0.16408372189278797</v>
      </c>
      <c r="F122">
        <v>0.61639544712551453</v>
      </c>
      <c r="G122">
        <f t="shared" si="4"/>
        <v>27.422767265913986</v>
      </c>
      <c r="J122">
        <f t="shared" si="5"/>
        <v>0.45231172523272656</v>
      </c>
      <c r="K122">
        <f t="shared" si="6"/>
        <v>3.4227672659139885</v>
      </c>
      <c r="M122">
        <f t="shared" si="7"/>
        <v>-0.45231172523272656</v>
      </c>
    </row>
    <row r="123" spans="2:13" x14ac:dyDescent="0.25">
      <c r="B123" s="15">
        <v>119</v>
      </c>
      <c r="C123" s="15">
        <v>20</v>
      </c>
      <c r="D123">
        <f>scaled!E149</f>
        <v>-0.36450813386921288</v>
      </c>
      <c r="F123">
        <v>0.20536661544643062</v>
      </c>
      <c r="G123">
        <f t="shared" si="4"/>
        <v>24.312399013368303</v>
      </c>
      <c r="J123">
        <f t="shared" si="5"/>
        <v>0.56987474931564353</v>
      </c>
      <c r="K123">
        <f t="shared" si="6"/>
        <v>4.312399013368303</v>
      </c>
      <c r="M123">
        <f t="shared" si="7"/>
        <v>-0.56987474931564353</v>
      </c>
    </row>
    <row r="124" spans="2:13" x14ac:dyDescent="0.25">
      <c r="B124" s="15">
        <v>120</v>
      </c>
      <c r="C124" s="15">
        <v>19</v>
      </c>
      <c r="D124">
        <f>scaled!E150</f>
        <v>-0.49665609780971343</v>
      </c>
      <c r="F124">
        <v>-5.8560928075996284E-2</v>
      </c>
      <c r="G124">
        <f t="shared" si="4"/>
        <v>22.315186679160412</v>
      </c>
      <c r="J124">
        <f t="shared" si="5"/>
        <v>0.43809516973371715</v>
      </c>
      <c r="K124">
        <f t="shared" si="6"/>
        <v>3.3151866791604125</v>
      </c>
      <c r="M124">
        <f t="shared" si="7"/>
        <v>-0.43809516973371715</v>
      </c>
    </row>
    <row r="125" spans="2:13" x14ac:dyDescent="0.25">
      <c r="B125" s="15">
        <v>121</v>
      </c>
      <c r="C125" s="15">
        <v>15</v>
      </c>
      <c r="D125">
        <f>scaled!E151</f>
        <v>-1.0252479535717145</v>
      </c>
      <c r="F125">
        <v>-0.65586454765758728</v>
      </c>
      <c r="G125">
        <f t="shared" si="4"/>
        <v>17.795225858193643</v>
      </c>
      <c r="J125">
        <f t="shared" si="5"/>
        <v>0.36938340591412722</v>
      </c>
      <c r="K125">
        <f t="shared" si="6"/>
        <v>2.7952258581936404</v>
      </c>
      <c r="M125">
        <f t="shared" si="7"/>
        <v>-0.36938340591412722</v>
      </c>
    </row>
    <row r="126" spans="2:13" x14ac:dyDescent="0.25">
      <c r="B126" s="15">
        <v>122</v>
      </c>
      <c r="C126" s="15">
        <v>24</v>
      </c>
      <c r="D126">
        <f>scaled!E152</f>
        <v>0.16408372189278797</v>
      </c>
      <c r="F126">
        <v>0.11128164221721841</v>
      </c>
      <c r="G126">
        <f t="shared" si="4"/>
        <v>23.600432136061183</v>
      </c>
      <c r="J126">
        <f t="shared" si="5"/>
        <v>5.280207967556956E-2</v>
      </c>
      <c r="K126">
        <f t="shared" si="6"/>
        <v>0.39956786393881732</v>
      </c>
      <c r="M126">
        <f t="shared" si="7"/>
        <v>5.280207967556956E-2</v>
      </c>
    </row>
    <row r="127" spans="2:13" x14ac:dyDescent="0.25">
      <c r="B127" s="15">
        <v>123</v>
      </c>
      <c r="C127" s="15">
        <v>20</v>
      </c>
      <c r="D127">
        <f>scaled!E153</f>
        <v>-0.36450813386921288</v>
      </c>
      <c r="F127">
        <v>-1.3324170157923344E-2</v>
      </c>
      <c r="G127">
        <f t="shared" si="4"/>
        <v>22.657505671970931</v>
      </c>
      <c r="J127">
        <f t="shared" si="5"/>
        <v>0.35118396371128952</v>
      </c>
      <c r="K127">
        <f t="shared" si="6"/>
        <v>2.6575056719709305</v>
      </c>
      <c r="M127">
        <f t="shared" si="7"/>
        <v>-0.35118396371128952</v>
      </c>
    </row>
    <row r="128" spans="2:13" x14ac:dyDescent="0.25">
      <c r="B128" s="15">
        <v>124</v>
      </c>
      <c r="C128" s="15">
        <v>11</v>
      </c>
      <c r="D128">
        <f>scaled!E154</f>
        <v>-1.5538398093337156</v>
      </c>
      <c r="F128">
        <v>-0.86742632144068277</v>
      </c>
      <c r="G128">
        <f t="shared" si="4"/>
        <v>16.194279710598423</v>
      </c>
      <c r="J128">
        <f t="shared" si="5"/>
        <v>0.6864134878930328</v>
      </c>
      <c r="K128">
        <f t="shared" si="6"/>
        <v>5.1942797105984235</v>
      </c>
      <c r="M128">
        <f t="shared" si="7"/>
        <v>-0.6864134878930328</v>
      </c>
    </row>
    <row r="129" spans="2:13" x14ac:dyDescent="0.25">
      <c r="B129" s="15">
        <v>125</v>
      </c>
      <c r="C129" s="15">
        <v>20</v>
      </c>
      <c r="D129">
        <f>scaled!E155</f>
        <v>-0.36450813386921288</v>
      </c>
      <c r="F129">
        <v>-0.33963832365483587</v>
      </c>
      <c r="G129">
        <f t="shared" si="4"/>
        <v>20.188196696133549</v>
      </c>
      <c r="J129">
        <f t="shared" si="5"/>
        <v>2.4869810214377008E-2</v>
      </c>
      <c r="K129">
        <f t="shared" si="6"/>
        <v>0.18819669613354509</v>
      </c>
      <c r="M129">
        <f t="shared" si="7"/>
        <v>-2.4869810214377008E-2</v>
      </c>
    </row>
    <row r="130" spans="2:13" x14ac:dyDescent="0.25">
      <c r="B130" s="15">
        <v>126</v>
      </c>
      <c r="C130" s="15">
        <v>19</v>
      </c>
      <c r="D130">
        <f>scaled!E156</f>
        <v>-0.49665609780971343</v>
      </c>
      <c r="F130">
        <v>-9.5538244071837461E-2</v>
      </c>
      <c r="G130">
        <f t="shared" si="4"/>
        <v>22.035369155732731</v>
      </c>
      <c r="J130">
        <f t="shared" si="5"/>
        <v>0.40111785373787595</v>
      </c>
      <c r="K130">
        <f t="shared" si="6"/>
        <v>3.0353691557327322</v>
      </c>
      <c r="M130">
        <f t="shared" si="7"/>
        <v>-0.40111785373787595</v>
      </c>
    </row>
    <row r="131" spans="2:13" x14ac:dyDescent="0.25">
      <c r="B131" s="15">
        <v>127</v>
      </c>
      <c r="C131" s="15">
        <v>15</v>
      </c>
      <c r="D131">
        <f>scaled!E157</f>
        <v>-1.0252479535717145</v>
      </c>
      <c r="F131">
        <v>-0.40606562167704469</v>
      </c>
      <c r="G131">
        <f t="shared" si="4"/>
        <v>19.68552305636322</v>
      </c>
      <c r="J131">
        <f t="shared" si="5"/>
        <v>0.61918233189466987</v>
      </c>
      <c r="K131">
        <f t="shared" si="6"/>
        <v>4.6855230563632224</v>
      </c>
      <c r="M131">
        <f t="shared" si="7"/>
        <v>-0.61918233189466987</v>
      </c>
    </row>
    <row r="132" spans="2:13" x14ac:dyDescent="0.25">
      <c r="B132" s="15">
        <v>128</v>
      </c>
      <c r="C132" s="15">
        <v>31</v>
      </c>
      <c r="D132">
        <f>scaled!E158</f>
        <v>1.08911946947629</v>
      </c>
      <c r="F132">
        <v>0.88826487813905508</v>
      </c>
      <c r="G132">
        <f t="shared" si="4"/>
        <v>29.480078047758116</v>
      </c>
      <c r="J132">
        <f t="shared" si="5"/>
        <v>0.20085459133723493</v>
      </c>
      <c r="K132">
        <f t="shared" si="6"/>
        <v>1.5199219522418812</v>
      </c>
      <c r="M132">
        <f t="shared" si="7"/>
        <v>0.20085459133723493</v>
      </c>
    </row>
    <row r="133" spans="2:13" x14ac:dyDescent="0.25">
      <c r="B133" s="15">
        <v>129</v>
      </c>
      <c r="C133" s="15">
        <v>26</v>
      </c>
      <c r="D133">
        <f>scaled!E159</f>
        <v>0.42837964977378862</v>
      </c>
      <c r="F133">
        <v>0.15613051209199522</v>
      </c>
      <c r="G133">
        <f t="shared" si="4"/>
        <v>23.939815873331398</v>
      </c>
      <c r="J133">
        <f t="shared" si="5"/>
        <v>0.27224913768179337</v>
      </c>
      <c r="K133">
        <f t="shared" si="6"/>
        <v>2.060184126668601</v>
      </c>
      <c r="M133">
        <f t="shared" si="7"/>
        <v>0.27224913768179337</v>
      </c>
    </row>
    <row r="134" spans="2:13" x14ac:dyDescent="0.25">
      <c r="B134" s="15">
        <v>130</v>
      </c>
      <c r="C134" s="15">
        <v>32</v>
      </c>
      <c r="D134">
        <f>scaled!E160</f>
        <v>1.2212674334167906</v>
      </c>
      <c r="F134">
        <v>0.98060240345584626</v>
      </c>
      <c r="G134">
        <f t="shared" ref="G134:G197" si="8">(F134-$E$2)/$E$1</f>
        <v>30.178821505949923</v>
      </c>
      <c r="J134">
        <f t="shared" ref="J134:J197" si="9">ABS(D134-F134)</f>
        <v>0.2406650299609443</v>
      </c>
      <c r="K134">
        <f t="shared" ref="K134:K197" si="10">J134/$E$1</f>
        <v>1.8211784940500777</v>
      </c>
      <c r="M134">
        <f t="shared" ref="M134:M197" si="11">(D134-F134)</f>
        <v>0.2406650299609443</v>
      </c>
    </row>
    <row r="135" spans="2:13" x14ac:dyDescent="0.25">
      <c r="B135" s="15">
        <v>131</v>
      </c>
      <c r="C135" s="15">
        <v>25</v>
      </c>
      <c r="D135">
        <f>scaled!E161</f>
        <v>0.29623168583328852</v>
      </c>
      <c r="F135">
        <v>0.14364250567825673</v>
      </c>
      <c r="G135">
        <f t="shared" si="8"/>
        <v>23.845315693068606</v>
      </c>
      <c r="J135">
        <f t="shared" si="9"/>
        <v>0.15258918015503178</v>
      </c>
      <c r="K135">
        <f t="shared" si="10"/>
        <v>1.1546843069313968</v>
      </c>
      <c r="M135">
        <f t="shared" si="11"/>
        <v>0.15258918015503178</v>
      </c>
    </row>
    <row r="136" spans="2:13" x14ac:dyDescent="0.25">
      <c r="B136" s="15">
        <v>132</v>
      </c>
      <c r="C136" s="15">
        <v>16</v>
      </c>
      <c r="D136">
        <f>scaled!E162</f>
        <v>-0.89309998963121418</v>
      </c>
      <c r="F136">
        <v>-0.77971870630495044</v>
      </c>
      <c r="G136">
        <f t="shared" si="8"/>
        <v>16.857987364658253</v>
      </c>
      <c r="J136">
        <f t="shared" si="9"/>
        <v>0.11338128332626374</v>
      </c>
      <c r="K136">
        <f t="shared" si="10"/>
        <v>0.85798736465825332</v>
      </c>
      <c r="M136">
        <f t="shared" si="11"/>
        <v>-0.11338128332626374</v>
      </c>
    </row>
    <row r="137" spans="2:13" x14ac:dyDescent="0.25">
      <c r="B137" s="15">
        <v>133</v>
      </c>
      <c r="C137" s="15">
        <v>16</v>
      </c>
      <c r="D137">
        <f>scaled!E163</f>
        <v>-0.89309998963121418</v>
      </c>
      <c r="F137">
        <v>-0.6515709525187019</v>
      </c>
      <c r="G137">
        <f t="shared" si="8"/>
        <v>17.827716673873699</v>
      </c>
      <c r="J137">
        <f t="shared" si="9"/>
        <v>0.24152903711251228</v>
      </c>
      <c r="K137">
        <f t="shared" si="10"/>
        <v>1.8277166738736956</v>
      </c>
      <c r="M137">
        <f t="shared" si="11"/>
        <v>-0.24152903711251228</v>
      </c>
    </row>
    <row r="138" spans="2:13" x14ac:dyDescent="0.25">
      <c r="B138" s="15">
        <v>134</v>
      </c>
      <c r="C138" s="15">
        <v>18</v>
      </c>
      <c r="D138">
        <f>scaled!E164</f>
        <v>-0.62880406175021353</v>
      </c>
      <c r="F138">
        <v>-0.72132109668933764</v>
      </c>
      <c r="G138">
        <f t="shared" si="8"/>
        <v>17.299898143108887</v>
      </c>
      <c r="J138">
        <f t="shared" si="9"/>
        <v>9.251703493912411E-2</v>
      </c>
      <c r="K138">
        <f t="shared" si="10"/>
        <v>0.70010185689111304</v>
      </c>
      <c r="M138">
        <f t="shared" si="11"/>
        <v>9.251703493912411E-2</v>
      </c>
    </row>
    <row r="139" spans="2:13" x14ac:dyDescent="0.25">
      <c r="B139" s="15">
        <v>135</v>
      </c>
      <c r="C139" s="15">
        <v>16</v>
      </c>
      <c r="D139">
        <f>scaled!E165</f>
        <v>-0.89309998963121418</v>
      </c>
      <c r="F139">
        <v>-1.1772788470665958</v>
      </c>
      <c r="G139">
        <f t="shared" si="8"/>
        <v>13.849540401823116</v>
      </c>
      <c r="J139">
        <f t="shared" si="9"/>
        <v>0.28417885743538163</v>
      </c>
      <c r="K139">
        <f t="shared" si="10"/>
        <v>2.1504595981768841</v>
      </c>
      <c r="M139">
        <f t="shared" si="11"/>
        <v>0.28417885743538163</v>
      </c>
    </row>
    <row r="140" spans="2:13" x14ac:dyDescent="0.25">
      <c r="B140" s="15">
        <v>136</v>
      </c>
      <c r="C140" s="15">
        <v>13</v>
      </c>
      <c r="D140">
        <f>scaled!E166</f>
        <v>-1.2895438814527151</v>
      </c>
      <c r="F140">
        <v>-1.5389273552595344</v>
      </c>
      <c r="G140">
        <f t="shared" si="8"/>
        <v>11.112846642729172</v>
      </c>
      <c r="J140">
        <f t="shared" si="9"/>
        <v>0.24938347380681924</v>
      </c>
      <c r="K140">
        <f t="shared" si="10"/>
        <v>1.8871533572708263</v>
      </c>
      <c r="M140">
        <f t="shared" si="11"/>
        <v>0.24938347380681924</v>
      </c>
    </row>
    <row r="141" spans="2:13" x14ac:dyDescent="0.25">
      <c r="B141" s="15">
        <v>137</v>
      </c>
      <c r="C141" s="15">
        <v>14</v>
      </c>
      <c r="D141">
        <f>scaled!E167</f>
        <v>-1.1573959175122148</v>
      </c>
      <c r="F141">
        <v>-1.4279462102750351</v>
      </c>
      <c r="G141">
        <f t="shared" si="8"/>
        <v>11.952671500223524</v>
      </c>
      <c r="J141">
        <f t="shared" si="9"/>
        <v>0.27055029276282028</v>
      </c>
      <c r="K141">
        <f t="shared" si="10"/>
        <v>2.0473284997764756</v>
      </c>
      <c r="M141">
        <f t="shared" si="11"/>
        <v>0.27055029276282028</v>
      </c>
    </row>
    <row r="142" spans="2:13" x14ac:dyDescent="0.25">
      <c r="B142" s="15">
        <v>138</v>
      </c>
      <c r="C142" s="15">
        <v>14</v>
      </c>
      <c r="D142">
        <f>scaled!E168</f>
        <v>-1.1573959175122148</v>
      </c>
      <c r="F142">
        <v>-1.5815394781457304</v>
      </c>
      <c r="G142">
        <f t="shared" si="8"/>
        <v>10.7903889853007</v>
      </c>
      <c r="J142">
        <f t="shared" si="9"/>
        <v>0.42414356063351555</v>
      </c>
      <c r="K142">
        <f t="shared" si="10"/>
        <v>3.2096110146992993</v>
      </c>
      <c r="M142">
        <f t="shared" si="11"/>
        <v>0.42414356063351555</v>
      </c>
    </row>
    <row r="143" spans="2:13" x14ac:dyDescent="0.25">
      <c r="B143" s="15">
        <v>139</v>
      </c>
      <c r="C143" s="15">
        <v>14</v>
      </c>
      <c r="D143">
        <f>scaled!E169</f>
        <v>-1.1573959175122148</v>
      </c>
      <c r="F143">
        <v>-1.2844469047190654</v>
      </c>
      <c r="G143">
        <f t="shared" si="8"/>
        <v>13.038570225235892</v>
      </c>
      <c r="J143">
        <f t="shared" si="9"/>
        <v>0.1270509872068506</v>
      </c>
      <c r="K143">
        <f t="shared" si="10"/>
        <v>0.96142977476410751</v>
      </c>
      <c r="M143">
        <f t="shared" si="11"/>
        <v>0.1270509872068506</v>
      </c>
    </row>
    <row r="144" spans="2:13" x14ac:dyDescent="0.25">
      <c r="B144" s="15">
        <v>140</v>
      </c>
      <c r="C144" s="15">
        <v>29</v>
      </c>
      <c r="D144">
        <f>scaled!E170</f>
        <v>0.82482354159528981</v>
      </c>
      <c r="F144">
        <v>0.60354097695001796</v>
      </c>
      <c r="G144">
        <f t="shared" si="8"/>
        <v>27.325493953543589</v>
      </c>
      <c r="J144">
        <f t="shared" si="9"/>
        <v>0.22128256464527185</v>
      </c>
      <c r="K144">
        <f t="shared" si="10"/>
        <v>1.6745060464564137</v>
      </c>
      <c r="M144">
        <f t="shared" si="11"/>
        <v>0.22128256464527185</v>
      </c>
    </row>
    <row r="145" spans="2:13" x14ac:dyDescent="0.25">
      <c r="B145" s="15">
        <v>141</v>
      </c>
      <c r="C145" s="15">
        <v>26</v>
      </c>
      <c r="D145">
        <f>scaled!E171</f>
        <v>0.42837964977378862</v>
      </c>
      <c r="F145">
        <v>0.80095123946202318</v>
      </c>
      <c r="G145">
        <f t="shared" si="8"/>
        <v>28.819351721953012</v>
      </c>
      <c r="J145">
        <f t="shared" si="9"/>
        <v>0.37257158968823456</v>
      </c>
      <c r="K145">
        <f t="shared" si="10"/>
        <v>2.8193517219530158</v>
      </c>
      <c r="M145">
        <f t="shared" si="11"/>
        <v>-0.37257158968823456</v>
      </c>
    </row>
    <row r="146" spans="2:13" x14ac:dyDescent="0.25">
      <c r="B146" s="15">
        <v>142</v>
      </c>
      <c r="C146" s="15">
        <v>26</v>
      </c>
      <c r="D146">
        <f>scaled!E172</f>
        <v>0.42837964977378862</v>
      </c>
      <c r="F146">
        <v>0.53225134250223471</v>
      </c>
      <c r="G146">
        <f t="shared" si="8"/>
        <v>26.786025676303375</v>
      </c>
      <c r="J146">
        <f t="shared" si="9"/>
        <v>0.1038716927284461</v>
      </c>
      <c r="K146">
        <f t="shared" si="10"/>
        <v>0.78602567630337761</v>
      </c>
      <c r="M146">
        <f t="shared" si="11"/>
        <v>-0.1038716927284461</v>
      </c>
    </row>
    <row r="147" spans="2:13" x14ac:dyDescent="0.25">
      <c r="B147" s="15">
        <v>143</v>
      </c>
      <c r="C147" s="15">
        <v>31</v>
      </c>
      <c r="D147">
        <f>scaled!E173</f>
        <v>1.08911946947629</v>
      </c>
      <c r="F147">
        <v>1.154023125222281</v>
      </c>
      <c r="G147">
        <f t="shared" si="8"/>
        <v>31.491143819478093</v>
      </c>
      <c r="J147">
        <f t="shared" si="9"/>
        <v>6.4903655745990996E-2</v>
      </c>
      <c r="K147">
        <f t="shared" si="10"/>
        <v>0.49114381947809582</v>
      </c>
      <c r="M147">
        <f t="shared" si="11"/>
        <v>-6.4903655745990996E-2</v>
      </c>
    </row>
    <row r="148" spans="2:13" x14ac:dyDescent="0.25">
      <c r="B148" s="15">
        <v>144</v>
      </c>
      <c r="C148" s="15">
        <v>32</v>
      </c>
      <c r="D148">
        <f>scaled!E174</f>
        <v>1.2212674334167906</v>
      </c>
      <c r="F148">
        <v>0.86942190633318517</v>
      </c>
      <c r="G148">
        <f t="shared" si="8"/>
        <v>29.337488095979868</v>
      </c>
      <c r="J148">
        <f t="shared" si="9"/>
        <v>0.35184552708360539</v>
      </c>
      <c r="K148">
        <f t="shared" si="10"/>
        <v>2.6625119040201337</v>
      </c>
      <c r="M148">
        <f t="shared" si="11"/>
        <v>0.35184552708360539</v>
      </c>
    </row>
    <row r="149" spans="2:13" x14ac:dyDescent="0.25">
      <c r="B149" s="15">
        <v>145</v>
      </c>
      <c r="C149" s="15">
        <v>28</v>
      </c>
      <c r="D149">
        <f>scaled!E175</f>
        <v>0.69267557765478927</v>
      </c>
      <c r="F149">
        <v>0.34357304498544833</v>
      </c>
      <c r="G149">
        <f t="shared" si="8"/>
        <v>25.358245089371753</v>
      </c>
      <c r="J149">
        <f t="shared" si="9"/>
        <v>0.34910253266934094</v>
      </c>
      <c r="K149">
        <f t="shared" si="10"/>
        <v>2.6417549106282454</v>
      </c>
      <c r="M149">
        <f t="shared" si="11"/>
        <v>0.34910253266934094</v>
      </c>
    </row>
    <row r="150" spans="2:13" x14ac:dyDescent="0.25">
      <c r="B150" s="15">
        <v>146</v>
      </c>
      <c r="C150" s="15">
        <v>24</v>
      </c>
      <c r="D150">
        <f>scaled!E176</f>
        <v>0.16408372189278797</v>
      </c>
      <c r="F150">
        <v>0.68872467968733864</v>
      </c>
      <c r="G150">
        <f t="shared" si="8"/>
        <v>27.970102468099849</v>
      </c>
      <c r="J150">
        <f t="shared" si="9"/>
        <v>0.52464095779455067</v>
      </c>
      <c r="K150">
        <f t="shared" si="10"/>
        <v>3.9701024680998533</v>
      </c>
      <c r="M150">
        <f t="shared" si="11"/>
        <v>-0.52464095779455067</v>
      </c>
    </row>
    <row r="151" spans="2:13" x14ac:dyDescent="0.25">
      <c r="B151" s="15">
        <v>147</v>
      </c>
      <c r="C151" s="15">
        <v>26</v>
      </c>
      <c r="D151">
        <f>scaled!E177</f>
        <v>0.42837964977378862</v>
      </c>
      <c r="F151">
        <v>0.63268297019202113</v>
      </c>
      <c r="G151">
        <f t="shared" si="8"/>
        <v>27.546019434020337</v>
      </c>
      <c r="J151">
        <f t="shared" si="9"/>
        <v>0.20430332041823251</v>
      </c>
      <c r="K151">
        <f t="shared" si="10"/>
        <v>1.5460194340203397</v>
      </c>
      <c r="M151">
        <f t="shared" si="11"/>
        <v>-0.20430332041823251</v>
      </c>
    </row>
    <row r="152" spans="2:13" x14ac:dyDescent="0.25">
      <c r="B152" s="15">
        <v>148</v>
      </c>
      <c r="C152" s="15">
        <v>24</v>
      </c>
      <c r="D152">
        <f>scaled!E178</f>
        <v>0.16408372189278797</v>
      </c>
      <c r="F152">
        <v>0.44462367555639121</v>
      </c>
      <c r="G152">
        <f t="shared" si="8"/>
        <v>26.122923012191972</v>
      </c>
      <c r="J152">
        <f t="shared" si="9"/>
        <v>0.28053995366360324</v>
      </c>
      <c r="K152">
        <f t="shared" si="10"/>
        <v>2.1229230121919738</v>
      </c>
      <c r="M152">
        <f t="shared" si="11"/>
        <v>-0.28053995366360324</v>
      </c>
    </row>
    <row r="153" spans="2:13" x14ac:dyDescent="0.25">
      <c r="B153" s="15">
        <v>149</v>
      </c>
      <c r="C153" s="15">
        <v>26</v>
      </c>
      <c r="D153">
        <f>scaled!E179</f>
        <v>0.42837964977378862</v>
      </c>
      <c r="F153">
        <v>0.50800630950905701</v>
      </c>
      <c r="G153">
        <f t="shared" si="8"/>
        <v>26.602556841292841</v>
      </c>
      <c r="J153">
        <f t="shared" si="9"/>
        <v>7.962665973526839E-2</v>
      </c>
      <c r="K153">
        <f t="shared" si="10"/>
        <v>0.60255684129284315</v>
      </c>
      <c r="M153">
        <f t="shared" si="11"/>
        <v>-7.962665973526839E-2</v>
      </c>
    </row>
    <row r="154" spans="2:13" x14ac:dyDescent="0.25">
      <c r="B154" s="15">
        <v>150</v>
      </c>
      <c r="C154" s="15">
        <v>31</v>
      </c>
      <c r="D154">
        <f>scaled!E180</f>
        <v>1.08911946947629</v>
      </c>
      <c r="F154">
        <v>0.77314727637490221</v>
      </c>
      <c r="G154">
        <f t="shared" si="8"/>
        <v>28.608951483780299</v>
      </c>
      <c r="J154">
        <f t="shared" si="9"/>
        <v>0.3159721931013878</v>
      </c>
      <c r="K154">
        <f t="shared" si="10"/>
        <v>2.3910485162197013</v>
      </c>
      <c r="M154">
        <f t="shared" si="11"/>
        <v>0.3159721931013878</v>
      </c>
    </row>
    <row r="155" spans="2:13" x14ac:dyDescent="0.25">
      <c r="B155" s="15">
        <v>151</v>
      </c>
      <c r="C155" s="15">
        <v>19</v>
      </c>
      <c r="D155">
        <f>scaled!E181</f>
        <v>-0.49665609780971343</v>
      </c>
      <c r="F155">
        <v>-0.30665667845730976</v>
      </c>
      <c r="G155">
        <f t="shared" si="8"/>
        <v>20.437777879331922</v>
      </c>
      <c r="J155">
        <f t="shared" si="9"/>
        <v>0.18999941935240366</v>
      </c>
      <c r="K155">
        <f t="shared" si="10"/>
        <v>1.4377778793319209</v>
      </c>
      <c r="M155">
        <f t="shared" si="11"/>
        <v>-0.18999941935240366</v>
      </c>
    </row>
    <row r="156" spans="2:13" x14ac:dyDescent="0.25">
      <c r="B156" s="15">
        <v>152</v>
      </c>
      <c r="C156" s="15">
        <v>18</v>
      </c>
      <c r="D156">
        <f>scaled!E182</f>
        <v>-0.62880406175021353</v>
      </c>
      <c r="F156">
        <v>-0.42835948519521522</v>
      </c>
      <c r="G156">
        <f t="shared" si="8"/>
        <v>19.516819257580455</v>
      </c>
      <c r="J156">
        <f t="shared" si="9"/>
        <v>0.20044457655499831</v>
      </c>
      <c r="K156">
        <f t="shared" si="10"/>
        <v>1.5168192575804544</v>
      </c>
      <c r="M156">
        <f t="shared" si="11"/>
        <v>-0.20044457655499831</v>
      </c>
    </row>
    <row r="157" spans="2:13" x14ac:dyDescent="0.25">
      <c r="B157" s="15">
        <v>153</v>
      </c>
      <c r="C157" s="15">
        <v>15</v>
      </c>
      <c r="D157">
        <f>scaled!E183</f>
        <v>-1.0252479535717145</v>
      </c>
      <c r="F157">
        <v>-0.29083554724241384</v>
      </c>
      <c r="G157">
        <f t="shared" si="8"/>
        <v>20.557500731982294</v>
      </c>
      <c r="J157">
        <f t="shared" si="9"/>
        <v>0.73441240632930072</v>
      </c>
      <c r="K157">
        <f t="shared" si="10"/>
        <v>5.557500731982298</v>
      </c>
      <c r="M157">
        <f t="shared" si="11"/>
        <v>-0.73441240632930072</v>
      </c>
    </row>
    <row r="158" spans="2:13" x14ac:dyDescent="0.25">
      <c r="B158" s="15">
        <v>154</v>
      </c>
      <c r="C158" s="15">
        <v>15</v>
      </c>
      <c r="D158">
        <f>scaled!E184</f>
        <v>-1.0252479535717145</v>
      </c>
      <c r="F158">
        <v>-7.0557471926334756E-2</v>
      </c>
      <c r="G158">
        <f t="shared" si="8"/>
        <v>22.224405531327214</v>
      </c>
      <c r="J158">
        <f t="shared" si="9"/>
        <v>0.95469048164537973</v>
      </c>
      <c r="K158">
        <f t="shared" si="10"/>
        <v>7.2244055313272151</v>
      </c>
      <c r="M158">
        <f t="shared" si="11"/>
        <v>-0.95469048164537973</v>
      </c>
    </row>
    <row r="159" spans="2:13" x14ac:dyDescent="0.25">
      <c r="B159" s="15">
        <v>155</v>
      </c>
      <c r="C159" s="15">
        <v>16</v>
      </c>
      <c r="D159">
        <f>scaled!E185</f>
        <v>-0.89309998963121418</v>
      </c>
      <c r="F159">
        <v>-1.3484449548751023</v>
      </c>
      <c r="G159">
        <f t="shared" si="8"/>
        <v>12.554279372409344</v>
      </c>
      <c r="J159">
        <f t="shared" si="9"/>
        <v>0.45534496524388812</v>
      </c>
      <c r="K159">
        <f t="shared" si="10"/>
        <v>3.4457206275906564</v>
      </c>
      <c r="M159">
        <f t="shared" si="11"/>
        <v>0.45534496524388812</v>
      </c>
    </row>
    <row r="160" spans="2:13" x14ac:dyDescent="0.25">
      <c r="B160" s="15">
        <v>156</v>
      </c>
      <c r="C160" s="15">
        <v>15</v>
      </c>
      <c r="D160">
        <f>scaled!E186</f>
        <v>-1.0252479535717145</v>
      </c>
      <c r="F160">
        <v>-1.2122899870099317</v>
      </c>
      <c r="G160">
        <f t="shared" si="8"/>
        <v>13.584601473523776</v>
      </c>
      <c r="J160">
        <f t="shared" si="9"/>
        <v>0.18704203343821724</v>
      </c>
      <c r="K160">
        <f t="shared" si="10"/>
        <v>1.4153985264762234</v>
      </c>
      <c r="M160">
        <f t="shared" si="11"/>
        <v>0.18704203343821724</v>
      </c>
    </row>
    <row r="161" spans="2:13" x14ac:dyDescent="0.25">
      <c r="B161" s="15">
        <v>157</v>
      </c>
      <c r="C161" s="15">
        <v>16</v>
      </c>
      <c r="D161">
        <f>scaled!E187</f>
        <v>-0.89309998963121418</v>
      </c>
      <c r="F161">
        <v>-1.3558750967257662</v>
      </c>
      <c r="G161">
        <f t="shared" si="8"/>
        <v>12.498053444827066</v>
      </c>
      <c r="J161">
        <f t="shared" si="9"/>
        <v>0.46277510709455205</v>
      </c>
      <c r="K161">
        <f t="shared" si="10"/>
        <v>3.5019465551729336</v>
      </c>
      <c r="M161">
        <f t="shared" si="11"/>
        <v>0.46277510709455205</v>
      </c>
    </row>
    <row r="162" spans="2:13" x14ac:dyDescent="0.25">
      <c r="B162" s="15">
        <v>158</v>
      </c>
      <c r="C162" s="15">
        <v>14</v>
      </c>
      <c r="D162">
        <f>scaled!E188</f>
        <v>-1.1573959175122148</v>
      </c>
      <c r="F162">
        <v>-1.4025583708906133</v>
      </c>
      <c r="G162">
        <f t="shared" si="8"/>
        <v>12.144788265608216</v>
      </c>
      <c r="J162">
        <f t="shared" si="9"/>
        <v>0.24516245337839848</v>
      </c>
      <c r="K162">
        <f t="shared" si="10"/>
        <v>1.855211734391784</v>
      </c>
      <c r="M162">
        <f t="shared" si="11"/>
        <v>0.24516245337839848</v>
      </c>
    </row>
    <row r="163" spans="2:13" x14ac:dyDescent="0.25">
      <c r="B163" s="15">
        <v>159</v>
      </c>
      <c r="C163" s="15">
        <v>17</v>
      </c>
      <c r="D163">
        <f>scaled!E189</f>
        <v>-0.76095202569071407</v>
      </c>
      <c r="F163">
        <v>-0.83522934698947182</v>
      </c>
      <c r="G163">
        <f t="shared" si="8"/>
        <v>16.437923074378947</v>
      </c>
      <c r="J163">
        <f t="shared" si="9"/>
        <v>7.4277321298757748E-2</v>
      </c>
      <c r="K163">
        <f t="shared" si="10"/>
        <v>0.56207692562104972</v>
      </c>
      <c r="M163">
        <f t="shared" si="11"/>
        <v>7.4277321298757748E-2</v>
      </c>
    </row>
    <row r="164" spans="2:13" x14ac:dyDescent="0.25">
      <c r="B164" s="15">
        <v>160</v>
      </c>
      <c r="C164" s="15">
        <v>16</v>
      </c>
      <c r="D164">
        <f>scaled!E190</f>
        <v>-0.89309998963121418</v>
      </c>
      <c r="F164">
        <v>-0.77981577346421438</v>
      </c>
      <c r="G164">
        <f t="shared" si="8"/>
        <v>16.857252830758753</v>
      </c>
      <c r="J164">
        <f t="shared" si="9"/>
        <v>0.1132842161669998</v>
      </c>
      <c r="K164">
        <f t="shared" si="10"/>
        <v>0.85725283075875525</v>
      </c>
      <c r="M164">
        <f t="shared" si="11"/>
        <v>-0.1132842161669998</v>
      </c>
    </row>
    <row r="165" spans="2:13" x14ac:dyDescent="0.25">
      <c r="B165" s="15">
        <v>161</v>
      </c>
      <c r="C165" s="15">
        <v>15</v>
      </c>
      <c r="D165">
        <f>scaled!E191</f>
        <v>-1.0252479535717145</v>
      </c>
      <c r="F165">
        <v>-0.62736102059592858</v>
      </c>
      <c r="G165">
        <f t="shared" si="8"/>
        <v>18.010919889427392</v>
      </c>
      <c r="J165">
        <f t="shared" si="9"/>
        <v>0.39788693297578592</v>
      </c>
      <c r="K165">
        <f t="shared" si="10"/>
        <v>3.0109198894273903</v>
      </c>
      <c r="M165">
        <f t="shared" si="11"/>
        <v>-0.39788693297578592</v>
      </c>
    </row>
    <row r="166" spans="2:13" x14ac:dyDescent="0.25">
      <c r="B166" s="15">
        <v>162</v>
      </c>
      <c r="C166" s="15">
        <v>18</v>
      </c>
      <c r="D166">
        <f>scaled!E192</f>
        <v>-0.62880406175021353</v>
      </c>
      <c r="F166">
        <v>-0.72454174305586527</v>
      </c>
      <c r="G166">
        <f t="shared" si="8"/>
        <v>17.275526625981485</v>
      </c>
      <c r="J166">
        <f t="shared" si="9"/>
        <v>9.5737681305651745E-2</v>
      </c>
      <c r="K166">
        <f t="shared" si="10"/>
        <v>0.7244733740185183</v>
      </c>
      <c r="M166">
        <f t="shared" si="11"/>
        <v>9.5737681305651745E-2</v>
      </c>
    </row>
    <row r="167" spans="2:13" x14ac:dyDescent="0.25">
      <c r="B167" s="15">
        <v>163</v>
      </c>
      <c r="C167" s="15">
        <v>21</v>
      </c>
      <c r="D167">
        <f>scaled!E193</f>
        <v>-0.23236016992871278</v>
      </c>
      <c r="F167">
        <v>-0.14556177223113767</v>
      </c>
      <c r="G167">
        <f t="shared" si="8"/>
        <v>21.65682735555923</v>
      </c>
      <c r="J167">
        <f t="shared" si="9"/>
        <v>8.6798397697575108E-2</v>
      </c>
      <c r="K167">
        <f t="shared" si="10"/>
        <v>0.65682735555922855</v>
      </c>
      <c r="M167">
        <f t="shared" si="11"/>
        <v>-8.6798397697575108E-2</v>
      </c>
    </row>
    <row r="168" spans="2:13" x14ac:dyDescent="0.25">
      <c r="B168" s="15">
        <v>164</v>
      </c>
      <c r="C168" s="15">
        <v>20</v>
      </c>
      <c r="D168">
        <f>scaled!E194</f>
        <v>-0.36450813386921288</v>
      </c>
      <c r="F168">
        <v>-0.34045003553894942</v>
      </c>
      <c r="G168">
        <f t="shared" si="8"/>
        <v>20.182054248986354</v>
      </c>
      <c r="J168">
        <f t="shared" si="9"/>
        <v>2.4058098330263455E-2</v>
      </c>
      <c r="K168">
        <f t="shared" si="10"/>
        <v>0.18205424898635314</v>
      </c>
      <c r="M168">
        <f t="shared" si="11"/>
        <v>-2.4058098330263455E-2</v>
      </c>
    </row>
    <row r="169" spans="2:13" x14ac:dyDescent="0.25">
      <c r="B169" s="15">
        <v>165</v>
      </c>
      <c r="C169" s="15">
        <v>13</v>
      </c>
      <c r="D169">
        <f>scaled!E195</f>
        <v>-1.2895438814527151</v>
      </c>
      <c r="F169">
        <v>-0.24680022214708969</v>
      </c>
      <c r="G169">
        <f t="shared" si="8"/>
        <v>20.890728152082023</v>
      </c>
      <c r="J169">
        <f t="shared" si="9"/>
        <v>1.0427436593056254</v>
      </c>
      <c r="K169">
        <f t="shared" si="10"/>
        <v>7.8907281520820209</v>
      </c>
      <c r="M169">
        <f t="shared" si="11"/>
        <v>-1.0427436593056254</v>
      </c>
    </row>
    <row r="170" spans="2:13" x14ac:dyDescent="0.25">
      <c r="B170" s="15">
        <v>166</v>
      </c>
      <c r="C170" s="15">
        <v>29</v>
      </c>
      <c r="D170">
        <f>scaled!E196</f>
        <v>0.82482354159528981</v>
      </c>
      <c r="F170">
        <v>0.81135539072224372</v>
      </c>
      <c r="G170">
        <f t="shared" si="8"/>
        <v>28.89808279695395</v>
      </c>
      <c r="J170">
        <f t="shared" si="9"/>
        <v>1.3468150873046092E-2</v>
      </c>
      <c r="K170">
        <f t="shared" si="10"/>
        <v>0.10191720304605023</v>
      </c>
      <c r="M170">
        <f t="shared" si="11"/>
        <v>1.3468150873046092E-2</v>
      </c>
    </row>
    <row r="171" spans="2:13" x14ac:dyDescent="0.25">
      <c r="B171" s="15">
        <v>167</v>
      </c>
      <c r="C171" s="15">
        <v>23</v>
      </c>
      <c r="D171">
        <f>scaled!E197</f>
        <v>3.1935757952287869E-2</v>
      </c>
      <c r="F171">
        <v>0.14223364337323721</v>
      </c>
      <c r="G171">
        <f t="shared" si="8"/>
        <v>23.834654444396975</v>
      </c>
      <c r="J171">
        <f t="shared" si="9"/>
        <v>0.11029788542094934</v>
      </c>
      <c r="K171">
        <f t="shared" si="10"/>
        <v>0.83465444439697178</v>
      </c>
      <c r="M171">
        <f t="shared" si="11"/>
        <v>-0.11029788542094934</v>
      </c>
    </row>
    <row r="172" spans="2:13" x14ac:dyDescent="0.25">
      <c r="B172" s="15">
        <v>168</v>
      </c>
      <c r="C172" s="15">
        <v>20</v>
      </c>
      <c r="D172">
        <f>scaled!E198</f>
        <v>-0.36450813386921288</v>
      </c>
      <c r="F172">
        <v>-6.4840175907620104E-3</v>
      </c>
      <c r="G172">
        <f t="shared" si="8"/>
        <v>22.709266988325687</v>
      </c>
      <c r="J172">
        <f t="shared" si="9"/>
        <v>0.35802411627845088</v>
      </c>
      <c r="K172">
        <f t="shared" si="10"/>
        <v>2.7092669883256884</v>
      </c>
      <c r="M172">
        <f t="shared" si="11"/>
        <v>-0.35802411627845088</v>
      </c>
    </row>
    <row r="173" spans="2:13" x14ac:dyDescent="0.25">
      <c r="B173" s="15">
        <v>169</v>
      </c>
      <c r="C173" s="15">
        <v>23</v>
      </c>
      <c r="D173">
        <f>scaled!E199</f>
        <v>3.1935757952287869E-2</v>
      </c>
      <c r="F173">
        <v>0.20394635410485565</v>
      </c>
      <c r="G173">
        <f t="shared" si="8"/>
        <v>24.301651505050927</v>
      </c>
      <c r="J173">
        <f t="shared" si="9"/>
        <v>0.17201059615256778</v>
      </c>
      <c r="K173">
        <f t="shared" si="10"/>
        <v>1.3016515050509265</v>
      </c>
      <c r="M173">
        <f t="shared" si="11"/>
        <v>-0.17201059615256778</v>
      </c>
    </row>
    <row r="174" spans="2:13" x14ac:dyDescent="0.25">
      <c r="B174" s="15">
        <v>170</v>
      </c>
      <c r="C174" s="15">
        <v>24</v>
      </c>
      <c r="D174">
        <f>scaled!E200</f>
        <v>0.16408372189278797</v>
      </c>
      <c r="F174">
        <v>0.3959337705996932</v>
      </c>
      <c r="G174">
        <f t="shared" si="8"/>
        <v>25.75447310570215</v>
      </c>
      <c r="J174">
        <f t="shared" si="9"/>
        <v>0.23185004870690523</v>
      </c>
      <c r="K174">
        <f t="shared" si="10"/>
        <v>1.7544731057021496</v>
      </c>
      <c r="M174">
        <f t="shared" si="11"/>
        <v>-0.23185004870690523</v>
      </c>
    </row>
    <row r="175" spans="2:13" x14ac:dyDescent="0.25">
      <c r="B175" s="15">
        <v>171</v>
      </c>
      <c r="C175" s="15">
        <v>25</v>
      </c>
      <c r="D175">
        <f>scaled!E201</f>
        <v>0.29623168583328852</v>
      </c>
      <c r="F175">
        <v>0.70862563467047057</v>
      </c>
      <c r="G175">
        <f t="shared" si="8"/>
        <v>28.120698469655292</v>
      </c>
      <c r="J175">
        <f t="shared" si="9"/>
        <v>0.41239394883718206</v>
      </c>
      <c r="K175">
        <f t="shared" si="10"/>
        <v>3.1206984696552924</v>
      </c>
      <c r="M175">
        <f t="shared" si="11"/>
        <v>-0.41239394883718206</v>
      </c>
    </row>
    <row r="176" spans="2:13" x14ac:dyDescent="0.25">
      <c r="B176" s="15">
        <v>172</v>
      </c>
      <c r="C176" s="15">
        <v>24</v>
      </c>
      <c r="D176">
        <f>scaled!E202</f>
        <v>0.16408372189278797</v>
      </c>
      <c r="F176">
        <v>0.50794953062317061</v>
      </c>
      <c r="G176">
        <f t="shared" si="8"/>
        <v>26.602127179842199</v>
      </c>
      <c r="J176">
        <f t="shared" si="9"/>
        <v>0.34386580873038264</v>
      </c>
      <c r="K176">
        <f t="shared" si="10"/>
        <v>2.6021271798421988</v>
      </c>
      <c r="M176">
        <f t="shared" si="11"/>
        <v>-0.34386580873038264</v>
      </c>
    </row>
    <row r="177" spans="2:13" x14ac:dyDescent="0.25">
      <c r="B177" s="15">
        <v>173</v>
      </c>
      <c r="C177" s="15">
        <v>18</v>
      </c>
      <c r="D177">
        <f>scaled!E203</f>
        <v>-0.62880406175021353</v>
      </c>
      <c r="F177">
        <v>-0.2309273859146764</v>
      </c>
      <c r="G177">
        <f t="shared" si="8"/>
        <v>21.010842270825158</v>
      </c>
      <c r="J177">
        <f t="shared" si="9"/>
        <v>0.3978766758355371</v>
      </c>
      <c r="K177">
        <f t="shared" si="10"/>
        <v>3.0108422708251585</v>
      </c>
      <c r="M177">
        <f t="shared" si="11"/>
        <v>-0.3978766758355371</v>
      </c>
    </row>
    <row r="178" spans="2:13" x14ac:dyDescent="0.25">
      <c r="B178" s="15">
        <v>174</v>
      </c>
      <c r="C178" s="15">
        <v>29</v>
      </c>
      <c r="D178">
        <f>scaled!E204</f>
        <v>0.82482354159528981</v>
      </c>
      <c r="F178">
        <v>0.93494345790956368</v>
      </c>
      <c r="G178">
        <f t="shared" si="8"/>
        <v>29.833307703203477</v>
      </c>
      <c r="J178">
        <f t="shared" si="9"/>
        <v>0.11011991631427387</v>
      </c>
      <c r="K178">
        <f t="shared" si="10"/>
        <v>0.83330770320347447</v>
      </c>
      <c r="M178">
        <f t="shared" si="11"/>
        <v>-0.11011991631427387</v>
      </c>
    </row>
    <row r="179" spans="2:13" x14ac:dyDescent="0.25">
      <c r="B179" s="15">
        <v>175</v>
      </c>
      <c r="C179" s="15">
        <v>19</v>
      </c>
      <c r="D179">
        <f>scaled!E205</f>
        <v>-0.49665609780971343</v>
      </c>
      <c r="F179">
        <v>-0.22442479459800971</v>
      </c>
      <c r="G179">
        <f t="shared" si="8"/>
        <v>21.060049168326771</v>
      </c>
      <c r="J179">
        <f t="shared" si="9"/>
        <v>0.27223130321170375</v>
      </c>
      <c r="K179">
        <f t="shared" si="10"/>
        <v>2.060049168326771</v>
      </c>
      <c r="M179">
        <f t="shared" si="11"/>
        <v>-0.27223130321170375</v>
      </c>
    </row>
    <row r="180" spans="2:13" x14ac:dyDescent="0.25">
      <c r="B180" s="15">
        <v>176</v>
      </c>
      <c r="C180" s="15">
        <v>23</v>
      </c>
      <c r="D180">
        <f>scaled!E206</f>
        <v>3.1935757952287869E-2</v>
      </c>
      <c r="F180">
        <v>0.3105035470751214</v>
      </c>
      <c r="G180">
        <f t="shared" si="8"/>
        <v>25.107999100525369</v>
      </c>
      <c r="J180">
        <f t="shared" si="9"/>
        <v>0.27856778912283353</v>
      </c>
      <c r="K180">
        <f t="shared" si="10"/>
        <v>2.1079991005253689</v>
      </c>
      <c r="M180">
        <f t="shared" si="11"/>
        <v>-0.27856778912283353</v>
      </c>
    </row>
    <row r="181" spans="2:13" x14ac:dyDescent="0.25">
      <c r="B181" s="15">
        <v>177</v>
      </c>
      <c r="C181" s="15">
        <v>23</v>
      </c>
      <c r="D181">
        <f>scaled!E207</f>
        <v>3.1935757952287869E-2</v>
      </c>
      <c r="F181">
        <v>0.13355439831047416</v>
      </c>
      <c r="G181">
        <f t="shared" si="8"/>
        <v>23.768976209152491</v>
      </c>
      <c r="J181">
        <f t="shared" si="9"/>
        <v>0.1016186403581863</v>
      </c>
      <c r="K181">
        <f t="shared" si="10"/>
        <v>0.76897620915249332</v>
      </c>
      <c r="M181">
        <f t="shared" si="11"/>
        <v>-0.1016186403581863</v>
      </c>
    </row>
    <row r="182" spans="2:13" x14ac:dyDescent="0.25">
      <c r="B182" s="15">
        <v>178</v>
      </c>
      <c r="C182" s="15">
        <v>22</v>
      </c>
      <c r="D182">
        <f>scaled!E208</f>
        <v>-0.10021220598821223</v>
      </c>
      <c r="F182">
        <v>0.1050756563938396</v>
      </c>
      <c r="G182">
        <f t="shared" si="8"/>
        <v>23.55346973393009</v>
      </c>
      <c r="J182">
        <f t="shared" si="9"/>
        <v>0.20528786238205182</v>
      </c>
      <c r="K182">
        <f t="shared" si="10"/>
        <v>1.5534697339300878</v>
      </c>
      <c r="M182">
        <f t="shared" si="11"/>
        <v>-0.20528786238205182</v>
      </c>
    </row>
    <row r="183" spans="2:13" x14ac:dyDescent="0.25">
      <c r="B183" s="15">
        <v>179</v>
      </c>
      <c r="C183" s="15">
        <v>25</v>
      </c>
      <c r="D183">
        <f>scaled!E209</f>
        <v>0.29623168583328852</v>
      </c>
      <c r="F183">
        <v>0.28626455829462322</v>
      </c>
      <c r="G183">
        <f t="shared" si="8"/>
        <v>24.924576003735076</v>
      </c>
      <c r="J183">
        <f t="shared" si="9"/>
        <v>9.9671275386652991E-3</v>
      </c>
      <c r="K183">
        <f t="shared" si="10"/>
        <v>7.5423996264921675E-2</v>
      </c>
      <c r="M183">
        <f t="shared" si="11"/>
        <v>9.9671275386652991E-3</v>
      </c>
    </row>
    <row r="184" spans="2:13" x14ac:dyDescent="0.25">
      <c r="B184" s="15">
        <v>180</v>
      </c>
      <c r="C184" s="15">
        <v>33</v>
      </c>
      <c r="D184">
        <f>scaled!E210</f>
        <v>1.3534153973572911</v>
      </c>
      <c r="F184">
        <v>1.1756053561697111</v>
      </c>
      <c r="G184">
        <f t="shared" si="8"/>
        <v>31.654462498812027</v>
      </c>
      <c r="J184">
        <f t="shared" si="9"/>
        <v>0.17781004118758004</v>
      </c>
      <c r="K184">
        <f t="shared" si="10"/>
        <v>1.3455375011879798</v>
      </c>
      <c r="M184">
        <f t="shared" si="11"/>
        <v>0.17781004118758004</v>
      </c>
    </row>
    <row r="185" spans="2:13" x14ac:dyDescent="0.25">
      <c r="B185" s="15">
        <v>181</v>
      </c>
      <c r="C185" s="15">
        <v>28</v>
      </c>
      <c r="D185">
        <f>scaled!E211</f>
        <v>0.69267557765478927</v>
      </c>
      <c r="F185">
        <v>0.60786071397533337</v>
      </c>
      <c r="G185">
        <f t="shared" si="8"/>
        <v>27.358182592070477</v>
      </c>
      <c r="J185">
        <f t="shared" si="9"/>
        <v>8.4814863679455899E-2</v>
      </c>
      <c r="K185">
        <f t="shared" si="10"/>
        <v>0.64181740792952247</v>
      </c>
      <c r="M185">
        <f t="shared" si="11"/>
        <v>8.4814863679455899E-2</v>
      </c>
    </row>
    <row r="186" spans="2:13" x14ac:dyDescent="0.25">
      <c r="B186" s="15">
        <v>182</v>
      </c>
      <c r="C186" s="15">
        <v>25</v>
      </c>
      <c r="D186">
        <f>scaled!E212</f>
        <v>0.29623168583328852</v>
      </c>
      <c r="F186">
        <v>0.85843630423987749</v>
      </c>
      <c r="G186">
        <f t="shared" si="8"/>
        <v>29.254357022554824</v>
      </c>
      <c r="J186">
        <f t="shared" si="9"/>
        <v>0.56220461840658897</v>
      </c>
      <c r="K186">
        <f t="shared" si="10"/>
        <v>4.2543570225548235</v>
      </c>
      <c r="M186">
        <f t="shared" si="11"/>
        <v>-0.56220461840658897</v>
      </c>
    </row>
    <row r="187" spans="2:13" x14ac:dyDescent="0.25">
      <c r="B187" s="15">
        <v>183</v>
      </c>
      <c r="C187" s="15">
        <v>25</v>
      </c>
      <c r="D187">
        <f>scaled!E213</f>
        <v>0.29623168583328852</v>
      </c>
      <c r="F187">
        <v>0.26233123413000564</v>
      </c>
      <c r="G187">
        <f t="shared" si="8"/>
        <v>24.743465955188334</v>
      </c>
      <c r="J187">
        <f t="shared" si="9"/>
        <v>3.3900451703282874E-2</v>
      </c>
      <c r="K187">
        <f t="shared" si="10"/>
        <v>0.25653404481166714</v>
      </c>
      <c r="M187">
        <f t="shared" si="11"/>
        <v>3.3900451703282874E-2</v>
      </c>
    </row>
    <row r="188" spans="2:13" x14ac:dyDescent="0.25">
      <c r="B188" s="15">
        <v>184</v>
      </c>
      <c r="C188" s="15">
        <v>26</v>
      </c>
      <c r="D188">
        <f>scaled!E214</f>
        <v>0.42837964977378862</v>
      </c>
      <c r="F188">
        <v>0.46670170924571613</v>
      </c>
      <c r="G188">
        <f t="shared" si="8"/>
        <v>26.289993567280248</v>
      </c>
      <c r="J188">
        <f t="shared" si="9"/>
        <v>3.8322059471927516E-2</v>
      </c>
      <c r="K188">
        <f t="shared" si="10"/>
        <v>0.28999356728024994</v>
      </c>
      <c r="M188">
        <f t="shared" si="11"/>
        <v>-3.8322059471927516E-2</v>
      </c>
    </row>
    <row r="189" spans="2:13" x14ac:dyDescent="0.25">
      <c r="B189" s="15">
        <v>185</v>
      </c>
      <c r="C189" s="15">
        <v>27</v>
      </c>
      <c r="D189">
        <f>scaled!E215</f>
        <v>0.56052761371428916</v>
      </c>
      <c r="F189">
        <v>0.81795562297225111</v>
      </c>
      <c r="G189">
        <f t="shared" si="8"/>
        <v>28.948028570261357</v>
      </c>
      <c r="J189">
        <f t="shared" si="9"/>
        <v>0.25742800925796194</v>
      </c>
      <c r="K189">
        <f t="shared" si="10"/>
        <v>1.9480285702613553</v>
      </c>
      <c r="M189">
        <f t="shared" si="11"/>
        <v>-0.25742800925796194</v>
      </c>
    </row>
    <row r="190" spans="2:13" x14ac:dyDescent="0.25">
      <c r="B190" s="15">
        <v>186</v>
      </c>
      <c r="C190" s="15">
        <v>17.5</v>
      </c>
      <c r="D190">
        <f>scaled!E216</f>
        <v>-0.6948780437204638</v>
      </c>
      <c r="F190">
        <v>-1.0379686290851589</v>
      </c>
      <c r="G190">
        <f t="shared" si="8"/>
        <v>14.903739148647254</v>
      </c>
      <c r="J190">
        <f t="shared" si="9"/>
        <v>0.34309058536469506</v>
      </c>
      <c r="K190">
        <f t="shared" si="10"/>
        <v>2.5962608513527443</v>
      </c>
      <c r="M190">
        <f t="shared" si="11"/>
        <v>0.34309058536469506</v>
      </c>
    </row>
    <row r="191" spans="2:13" x14ac:dyDescent="0.25">
      <c r="B191" s="15">
        <v>187</v>
      </c>
      <c r="C191" s="15">
        <v>16</v>
      </c>
      <c r="D191">
        <f>scaled!E217</f>
        <v>-0.89309998963121418</v>
      </c>
      <c r="F191">
        <v>-1.0070783118330802</v>
      </c>
      <c r="G191">
        <f t="shared" si="8"/>
        <v>15.137494677911308</v>
      </c>
      <c r="J191">
        <f t="shared" si="9"/>
        <v>0.11397832220186599</v>
      </c>
      <c r="K191">
        <f t="shared" si="10"/>
        <v>0.86250532208869146</v>
      </c>
      <c r="M191">
        <f t="shared" si="11"/>
        <v>0.11397832220186599</v>
      </c>
    </row>
    <row r="192" spans="2:13" x14ac:dyDescent="0.25">
      <c r="B192" s="15">
        <v>188</v>
      </c>
      <c r="C192" s="15">
        <v>15.5</v>
      </c>
      <c r="D192">
        <f>scaled!E218</f>
        <v>-0.95917397160146445</v>
      </c>
      <c r="F192">
        <v>-0.7725080784183066</v>
      </c>
      <c r="G192">
        <f t="shared" si="8"/>
        <v>16.912552169681586</v>
      </c>
      <c r="J192">
        <f t="shared" si="9"/>
        <v>0.18666589318315785</v>
      </c>
      <c r="K192">
        <f t="shared" si="10"/>
        <v>1.4125521696815873</v>
      </c>
      <c r="M192">
        <f t="shared" si="11"/>
        <v>-0.18666589318315785</v>
      </c>
    </row>
    <row r="193" spans="2:13" x14ac:dyDescent="0.25">
      <c r="B193" s="15">
        <v>189</v>
      </c>
      <c r="C193" s="15">
        <v>14.5</v>
      </c>
      <c r="D193">
        <f>scaled!E219</f>
        <v>-1.0913219355419645</v>
      </c>
      <c r="F193">
        <v>-0.94598912188209139</v>
      </c>
      <c r="G193">
        <f t="shared" si="8"/>
        <v>15.599773385273718</v>
      </c>
      <c r="J193">
        <f t="shared" si="9"/>
        <v>0.14533281365987316</v>
      </c>
      <c r="K193">
        <f t="shared" si="10"/>
        <v>1.0997733852737175</v>
      </c>
      <c r="M193">
        <f t="shared" si="11"/>
        <v>-0.14533281365987316</v>
      </c>
    </row>
    <row r="194" spans="2:13" x14ac:dyDescent="0.25">
      <c r="B194" s="15">
        <v>190</v>
      </c>
      <c r="C194" s="15">
        <v>22</v>
      </c>
      <c r="D194">
        <f>scaled!E220</f>
        <v>-0.10021220598821223</v>
      </c>
      <c r="F194">
        <v>-0.19703032741667512</v>
      </c>
      <c r="G194">
        <f t="shared" si="8"/>
        <v>21.267350638318916</v>
      </c>
      <c r="J194">
        <f t="shared" si="9"/>
        <v>9.6818121428462883E-2</v>
      </c>
      <c r="K194">
        <f t="shared" si="10"/>
        <v>0.7326493616810873</v>
      </c>
      <c r="M194">
        <f t="shared" si="11"/>
        <v>9.6818121428462883E-2</v>
      </c>
    </row>
    <row r="195" spans="2:13" x14ac:dyDescent="0.25">
      <c r="B195" s="15">
        <v>191</v>
      </c>
      <c r="C195" s="15">
        <v>22</v>
      </c>
      <c r="D195">
        <f>scaled!E221</f>
        <v>-0.10021220598821223</v>
      </c>
      <c r="F195">
        <v>-0.2491760106280051</v>
      </c>
      <c r="G195">
        <f t="shared" si="8"/>
        <v>20.872749907014356</v>
      </c>
      <c r="J195">
        <f t="shared" si="9"/>
        <v>0.14896380463979286</v>
      </c>
      <c r="K195">
        <f t="shared" si="10"/>
        <v>1.1272500929856468</v>
      </c>
      <c r="M195">
        <f t="shared" si="11"/>
        <v>0.14896380463979286</v>
      </c>
    </row>
    <row r="196" spans="2:13" x14ac:dyDescent="0.25">
      <c r="B196" s="15">
        <v>192</v>
      </c>
      <c r="C196" s="15">
        <v>24</v>
      </c>
      <c r="D196">
        <f>scaled!E222</f>
        <v>0.16408372189278797</v>
      </c>
      <c r="F196">
        <v>-1.6713116230753174E-2</v>
      </c>
      <c r="G196">
        <f t="shared" si="8"/>
        <v>22.63186058466292</v>
      </c>
      <c r="J196">
        <f t="shared" si="9"/>
        <v>0.18079683812354114</v>
      </c>
      <c r="K196">
        <f t="shared" si="10"/>
        <v>1.3681394153370765</v>
      </c>
      <c r="M196">
        <f t="shared" si="11"/>
        <v>0.18079683812354114</v>
      </c>
    </row>
    <row r="197" spans="2:13" x14ac:dyDescent="0.25">
      <c r="B197" s="15">
        <v>193</v>
      </c>
      <c r="C197" s="15">
        <v>22.5</v>
      </c>
      <c r="D197">
        <f>scaled!E223</f>
        <v>-3.4138224017962404E-2</v>
      </c>
      <c r="F197">
        <v>-1.4739872763596597E-2</v>
      </c>
      <c r="G197">
        <f t="shared" si="8"/>
        <v>22.646792660862332</v>
      </c>
      <c r="J197">
        <f t="shared" si="9"/>
        <v>1.9398351254365807E-2</v>
      </c>
      <c r="K197">
        <f t="shared" si="10"/>
        <v>0.14679266086233403</v>
      </c>
      <c r="M197">
        <f t="shared" si="11"/>
        <v>-1.9398351254365807E-2</v>
      </c>
    </row>
    <row r="198" spans="2:13" x14ac:dyDescent="0.25">
      <c r="B198" s="15">
        <v>194</v>
      </c>
      <c r="C198" s="15">
        <v>29</v>
      </c>
      <c r="D198">
        <f>scaled!E224</f>
        <v>0.82482354159528981</v>
      </c>
      <c r="F198">
        <v>0.71325789419201857</v>
      </c>
      <c r="G198">
        <f t="shared" ref="G198:G261" si="12">(F198-$E$2)/$E$1</f>
        <v>28.155752051893106</v>
      </c>
      <c r="J198">
        <f t="shared" ref="J198:J261" si="13">ABS(D198-F198)</f>
        <v>0.11156564740327124</v>
      </c>
      <c r="K198">
        <f t="shared" ref="K198:K261" si="14">J198/$E$1</f>
        <v>0.8442479481068943</v>
      </c>
      <c r="M198">
        <f t="shared" ref="M198:M261" si="15">(D198-F198)</f>
        <v>0.11156564740327124</v>
      </c>
    </row>
    <row r="199" spans="2:13" x14ac:dyDescent="0.25">
      <c r="B199" s="15">
        <v>195</v>
      </c>
      <c r="C199" s="15">
        <v>24.5</v>
      </c>
      <c r="D199">
        <f>scaled!E225</f>
        <v>0.23015770386303824</v>
      </c>
      <c r="F199">
        <v>0.61916899505325906</v>
      </c>
      <c r="G199">
        <f t="shared" si="12"/>
        <v>27.443755466148335</v>
      </c>
      <c r="J199">
        <f t="shared" si="13"/>
        <v>0.38901129119022082</v>
      </c>
      <c r="K199">
        <f t="shared" si="14"/>
        <v>2.9437554661483349</v>
      </c>
      <c r="M199">
        <f t="shared" si="15"/>
        <v>-0.38901129119022082</v>
      </c>
    </row>
    <row r="200" spans="2:13" x14ac:dyDescent="0.25">
      <c r="B200" s="15">
        <v>196</v>
      </c>
      <c r="C200" s="15">
        <v>29</v>
      </c>
      <c r="D200">
        <f>scaled!E226</f>
        <v>0.82482354159528981</v>
      </c>
      <c r="F200">
        <v>1.0362189210718711</v>
      </c>
      <c r="G200">
        <f t="shared" si="12"/>
        <v>30.599686996099027</v>
      </c>
      <c r="J200">
        <f t="shared" si="13"/>
        <v>0.21139537947658127</v>
      </c>
      <c r="K200">
        <f t="shared" si="14"/>
        <v>1.5996869960990256</v>
      </c>
      <c r="M200">
        <f t="shared" si="15"/>
        <v>-0.21139537947658127</v>
      </c>
    </row>
    <row r="201" spans="2:13" x14ac:dyDescent="0.25">
      <c r="B201" s="15">
        <v>197</v>
      </c>
      <c r="C201" s="15">
        <v>33</v>
      </c>
      <c r="D201">
        <f>scaled!E227</f>
        <v>1.3534153973572911</v>
      </c>
      <c r="F201">
        <v>1.2749225264455508</v>
      </c>
      <c r="G201">
        <f t="shared" si="12"/>
        <v>32.406022850665472</v>
      </c>
      <c r="J201">
        <f t="shared" si="13"/>
        <v>7.8492870911740287E-2</v>
      </c>
      <c r="K201">
        <f t="shared" si="14"/>
        <v>0.59397714933452739</v>
      </c>
      <c r="M201">
        <f t="shared" si="15"/>
        <v>7.8492870911740287E-2</v>
      </c>
    </row>
    <row r="202" spans="2:13" x14ac:dyDescent="0.25">
      <c r="B202" s="15">
        <v>198</v>
      </c>
      <c r="C202" s="15">
        <v>20</v>
      </c>
      <c r="D202">
        <f>scaled!E228</f>
        <v>-0.36450813386921288</v>
      </c>
      <c r="F202">
        <v>-0.53299874721472473</v>
      </c>
      <c r="G202">
        <f t="shared" si="12"/>
        <v>18.72498517327611</v>
      </c>
      <c r="J202">
        <f t="shared" si="13"/>
        <v>0.16849061334551185</v>
      </c>
      <c r="K202">
        <f t="shared" si="14"/>
        <v>1.2750148267238901</v>
      </c>
      <c r="M202">
        <f t="shared" si="15"/>
        <v>0.16849061334551185</v>
      </c>
    </row>
    <row r="203" spans="2:13" x14ac:dyDescent="0.25">
      <c r="B203" s="15">
        <v>199</v>
      </c>
      <c r="C203" s="15">
        <v>18</v>
      </c>
      <c r="D203">
        <f>scaled!E229</f>
        <v>-0.62880406175021353</v>
      </c>
      <c r="F203">
        <v>-0.32504684765527353</v>
      </c>
      <c r="G203">
        <f t="shared" si="12"/>
        <v>20.298614409463827</v>
      </c>
      <c r="J203">
        <f t="shared" si="13"/>
        <v>0.30375721409494</v>
      </c>
      <c r="K203">
        <f t="shared" si="14"/>
        <v>2.2986144094638257</v>
      </c>
      <c r="M203">
        <f t="shared" si="15"/>
        <v>-0.30375721409494</v>
      </c>
    </row>
    <row r="204" spans="2:13" x14ac:dyDescent="0.25">
      <c r="B204" s="15">
        <v>200</v>
      </c>
      <c r="C204" s="15">
        <v>18.5</v>
      </c>
      <c r="D204">
        <f>scaled!E230</f>
        <v>-0.56273007977996325</v>
      </c>
      <c r="F204">
        <v>-0.49571937791258869</v>
      </c>
      <c r="G204">
        <f t="shared" si="12"/>
        <v>19.007088417174149</v>
      </c>
      <c r="J204">
        <f t="shared" si="13"/>
        <v>6.7010701867374567E-2</v>
      </c>
      <c r="K204">
        <f t="shared" si="14"/>
        <v>0.5070884171741471</v>
      </c>
      <c r="M204">
        <f t="shared" si="15"/>
        <v>-6.7010701867374567E-2</v>
      </c>
    </row>
    <row r="205" spans="2:13" x14ac:dyDescent="0.25">
      <c r="B205" s="15">
        <v>201</v>
      </c>
      <c r="C205" s="15">
        <v>17.5</v>
      </c>
      <c r="D205">
        <f>scaled!E231</f>
        <v>-0.6948780437204638</v>
      </c>
      <c r="F205">
        <v>-4.6951256846451885E-2</v>
      </c>
      <c r="G205">
        <f t="shared" si="12"/>
        <v>22.403040255434743</v>
      </c>
      <c r="J205">
        <f t="shared" si="13"/>
        <v>0.64792678687401195</v>
      </c>
      <c r="K205">
        <f t="shared" si="14"/>
        <v>4.9030402554347443</v>
      </c>
      <c r="M205">
        <f t="shared" si="15"/>
        <v>-0.64792678687401195</v>
      </c>
    </row>
    <row r="206" spans="2:13" x14ac:dyDescent="0.25">
      <c r="B206" s="15">
        <v>202</v>
      </c>
      <c r="C206" s="15">
        <v>29.5</v>
      </c>
      <c r="D206">
        <f>scaled!E232</f>
        <v>0.89089752356553964</v>
      </c>
      <c r="F206">
        <v>1.1334602815546844</v>
      </c>
      <c r="G206">
        <f t="shared" si="12"/>
        <v>31.335539124146923</v>
      </c>
      <c r="J206">
        <f t="shared" si="13"/>
        <v>0.24256275798914473</v>
      </c>
      <c r="K206">
        <f t="shared" si="14"/>
        <v>1.8355391241469203</v>
      </c>
      <c r="M206">
        <f t="shared" si="15"/>
        <v>-0.24256275798914473</v>
      </c>
    </row>
    <row r="207" spans="2:13" x14ac:dyDescent="0.25">
      <c r="B207" s="15">
        <v>203</v>
      </c>
      <c r="C207" s="15">
        <v>32</v>
      </c>
      <c r="D207">
        <f>scaled!E233</f>
        <v>1.2212674334167906</v>
      </c>
      <c r="F207">
        <v>1.0501557311714365</v>
      </c>
      <c r="G207">
        <f t="shared" si="12"/>
        <v>30.705150672450788</v>
      </c>
      <c r="J207">
        <f t="shared" si="13"/>
        <v>0.1711117022453541</v>
      </c>
      <c r="K207">
        <f t="shared" si="14"/>
        <v>1.2948493275492103</v>
      </c>
      <c r="M207">
        <f t="shared" si="15"/>
        <v>0.1711117022453541</v>
      </c>
    </row>
    <row r="208" spans="2:13" x14ac:dyDescent="0.25">
      <c r="B208" s="15">
        <v>204</v>
      </c>
      <c r="C208" s="15">
        <v>28</v>
      </c>
      <c r="D208">
        <f>scaled!E234</f>
        <v>0.69267557765478927</v>
      </c>
      <c r="F208">
        <v>0.92737110012507218</v>
      </c>
      <c r="G208">
        <f t="shared" si="12"/>
        <v>29.776005588523141</v>
      </c>
      <c r="J208">
        <f t="shared" si="13"/>
        <v>0.23469552247028291</v>
      </c>
      <c r="K208">
        <f t="shared" si="14"/>
        <v>1.7760055885231401</v>
      </c>
      <c r="M208">
        <f t="shared" si="15"/>
        <v>-0.23469552247028291</v>
      </c>
    </row>
    <row r="209" spans="2:13" x14ac:dyDescent="0.25">
      <c r="B209" s="15">
        <v>205</v>
      </c>
      <c r="C209" s="15">
        <v>26.5</v>
      </c>
      <c r="D209">
        <f>scaled!E235</f>
        <v>0.49445363174403889</v>
      </c>
      <c r="F209">
        <v>0.30955004007531101</v>
      </c>
      <c r="G209">
        <f t="shared" si="12"/>
        <v>25.100783650726687</v>
      </c>
      <c r="J209">
        <f t="shared" si="13"/>
        <v>0.18490359166872788</v>
      </c>
      <c r="K209">
        <f t="shared" si="14"/>
        <v>1.3992163492733103</v>
      </c>
      <c r="M209">
        <f t="shared" si="15"/>
        <v>0.18490359166872788</v>
      </c>
    </row>
    <row r="210" spans="2:13" x14ac:dyDescent="0.25">
      <c r="B210" s="15">
        <v>206</v>
      </c>
      <c r="C210" s="15">
        <v>20</v>
      </c>
      <c r="D210">
        <f>scaled!E236</f>
        <v>-0.36450813386921288</v>
      </c>
      <c r="F210">
        <v>5.488171483169723E-2</v>
      </c>
      <c r="G210">
        <f t="shared" si="12"/>
        <v>23.173638368652739</v>
      </c>
      <c r="J210">
        <f t="shared" si="13"/>
        <v>0.41938984870091012</v>
      </c>
      <c r="K210">
        <f t="shared" si="14"/>
        <v>3.1736383686527372</v>
      </c>
      <c r="M210">
        <f t="shared" si="15"/>
        <v>-0.41938984870091012</v>
      </c>
    </row>
    <row r="211" spans="2:13" x14ac:dyDescent="0.25">
      <c r="B211" s="15">
        <v>207</v>
      </c>
      <c r="C211" s="15">
        <v>13</v>
      </c>
      <c r="D211">
        <f>scaled!E237</f>
        <v>-1.2895438814527151</v>
      </c>
      <c r="F211">
        <v>-0.79585531996799663</v>
      </c>
      <c r="G211">
        <f t="shared" si="12"/>
        <v>16.735877169526443</v>
      </c>
      <c r="J211">
        <f t="shared" si="13"/>
        <v>0.49368856148471851</v>
      </c>
      <c r="K211">
        <f t="shared" si="14"/>
        <v>3.7358771695264417</v>
      </c>
      <c r="M211">
        <f t="shared" si="15"/>
        <v>-0.49368856148471851</v>
      </c>
    </row>
    <row r="212" spans="2:13" x14ac:dyDescent="0.25">
      <c r="B212" s="15">
        <v>208</v>
      </c>
      <c r="C212" s="15">
        <v>19</v>
      </c>
      <c r="D212">
        <f>scaled!E238</f>
        <v>-0.49665609780971343</v>
      </c>
      <c r="F212">
        <v>2.6931193415984304E-3</v>
      </c>
      <c r="G212">
        <f t="shared" si="12"/>
        <v>22.778712908328604</v>
      </c>
      <c r="J212">
        <f t="shared" si="13"/>
        <v>0.49934921715131186</v>
      </c>
      <c r="K212">
        <f t="shared" si="14"/>
        <v>3.778712908328608</v>
      </c>
      <c r="M212">
        <f t="shared" si="15"/>
        <v>-0.49934921715131186</v>
      </c>
    </row>
    <row r="213" spans="2:13" x14ac:dyDescent="0.25">
      <c r="B213" s="15">
        <v>209</v>
      </c>
      <c r="C213" s="15">
        <v>19</v>
      </c>
      <c r="D213">
        <f>scaled!E239</f>
        <v>-0.49665609780971343</v>
      </c>
      <c r="F213">
        <v>0.23124046450548474</v>
      </c>
      <c r="G213">
        <f t="shared" si="12"/>
        <v>24.508193547673077</v>
      </c>
      <c r="J213">
        <f t="shared" si="13"/>
        <v>0.72789656231519817</v>
      </c>
      <c r="K213">
        <f t="shared" si="14"/>
        <v>5.508193547673077</v>
      </c>
      <c r="M213">
        <f t="shared" si="15"/>
        <v>-0.72789656231519817</v>
      </c>
    </row>
    <row r="214" spans="2:13" x14ac:dyDescent="0.25">
      <c r="B214" s="15">
        <v>210</v>
      </c>
      <c r="C214" s="15">
        <v>16.5</v>
      </c>
      <c r="D214">
        <f>scaled!E240</f>
        <v>-0.8270260076609639</v>
      </c>
      <c r="F214">
        <v>-0.55954570144687643</v>
      </c>
      <c r="G214">
        <f t="shared" si="12"/>
        <v>18.524097066940211</v>
      </c>
      <c r="J214">
        <f t="shared" si="13"/>
        <v>0.26748030621408747</v>
      </c>
      <c r="K214">
        <f t="shared" si="14"/>
        <v>2.0240970669402114</v>
      </c>
      <c r="M214">
        <f t="shared" si="15"/>
        <v>-0.26748030621408747</v>
      </c>
    </row>
    <row r="215" spans="2:13" x14ac:dyDescent="0.25">
      <c r="B215" s="15">
        <v>211</v>
      </c>
      <c r="C215" s="15">
        <v>16.5</v>
      </c>
      <c r="D215">
        <f>scaled!E241</f>
        <v>-0.8270260076609639</v>
      </c>
      <c r="F215">
        <v>-1.1615397252933475</v>
      </c>
      <c r="G215">
        <f t="shared" si="12"/>
        <v>13.968642666465913</v>
      </c>
      <c r="J215">
        <f t="shared" si="13"/>
        <v>0.33451371763238358</v>
      </c>
      <c r="K215">
        <f t="shared" si="14"/>
        <v>2.5313573335340873</v>
      </c>
      <c r="M215">
        <f t="shared" si="15"/>
        <v>0.33451371763238358</v>
      </c>
    </row>
    <row r="216" spans="2:13" x14ac:dyDescent="0.25">
      <c r="B216" s="15">
        <v>212</v>
      </c>
      <c r="C216" s="15">
        <v>13</v>
      </c>
      <c r="D216">
        <f>scaled!E242</f>
        <v>-1.2895438814527151</v>
      </c>
      <c r="F216">
        <v>-0.80210244490626759</v>
      </c>
      <c r="G216">
        <f t="shared" si="12"/>
        <v>16.68860345639467</v>
      </c>
      <c r="J216">
        <f t="shared" si="13"/>
        <v>0.48744143654644756</v>
      </c>
      <c r="K216">
        <f t="shared" si="14"/>
        <v>3.6886034563946697</v>
      </c>
      <c r="M216">
        <f t="shared" si="15"/>
        <v>-0.48744143654644756</v>
      </c>
    </row>
    <row r="217" spans="2:13" x14ac:dyDescent="0.25">
      <c r="B217" s="15">
        <v>213</v>
      </c>
      <c r="C217" s="15">
        <v>13</v>
      </c>
      <c r="D217">
        <f>scaled!E243</f>
        <v>-1.2895438814527151</v>
      </c>
      <c r="F217">
        <v>-0.71834727837242074</v>
      </c>
      <c r="G217">
        <f t="shared" si="12"/>
        <v>17.322401844476968</v>
      </c>
      <c r="J217">
        <f t="shared" si="13"/>
        <v>0.57119660308029441</v>
      </c>
      <c r="K217">
        <f t="shared" si="14"/>
        <v>4.3224018444769685</v>
      </c>
      <c r="M217">
        <f t="shared" si="15"/>
        <v>-0.57119660308029441</v>
      </c>
    </row>
    <row r="218" spans="2:13" x14ac:dyDescent="0.25">
      <c r="B218" s="15">
        <v>214</v>
      </c>
      <c r="C218" s="15">
        <v>13</v>
      </c>
      <c r="D218">
        <f>scaled!E244</f>
        <v>-1.2895438814527151</v>
      </c>
      <c r="F218">
        <v>-0.63529428278124522</v>
      </c>
      <c r="G218">
        <f t="shared" si="12"/>
        <v>17.950886711853133</v>
      </c>
      <c r="J218">
        <f t="shared" si="13"/>
        <v>0.65424959867146992</v>
      </c>
      <c r="K218">
        <f t="shared" si="14"/>
        <v>4.9508867118531334</v>
      </c>
      <c r="M218">
        <f t="shared" si="15"/>
        <v>-0.65424959867146992</v>
      </c>
    </row>
    <row r="219" spans="2:13" x14ac:dyDescent="0.25">
      <c r="B219" s="15">
        <v>215</v>
      </c>
      <c r="C219" s="15">
        <v>31.5</v>
      </c>
      <c r="D219">
        <f>scaled!E245</f>
        <v>1.1551934514465403</v>
      </c>
      <c r="F219">
        <v>1.1535300908684656</v>
      </c>
      <c r="G219">
        <f t="shared" si="12"/>
        <v>31.487412892877988</v>
      </c>
      <c r="J219">
        <f t="shared" si="13"/>
        <v>1.6633605780747018E-3</v>
      </c>
      <c r="K219">
        <f t="shared" si="14"/>
        <v>1.2587107122010832E-2</v>
      </c>
      <c r="M219">
        <f t="shared" si="15"/>
        <v>1.6633605780747018E-3</v>
      </c>
    </row>
    <row r="220" spans="2:13" x14ac:dyDescent="0.25">
      <c r="B220" s="15">
        <v>216</v>
      </c>
      <c r="C220" s="15">
        <v>30</v>
      </c>
      <c r="D220">
        <f>scaled!E246</f>
        <v>0.95697150553578991</v>
      </c>
      <c r="F220">
        <v>0.66402920924891318</v>
      </c>
      <c r="G220">
        <f t="shared" si="12"/>
        <v>27.783225049015705</v>
      </c>
      <c r="J220">
        <f t="shared" si="13"/>
        <v>0.29294229628687674</v>
      </c>
      <c r="K220">
        <f t="shared" si="14"/>
        <v>2.2167749509842936</v>
      </c>
      <c r="M220">
        <f t="shared" si="15"/>
        <v>0.29294229628687674</v>
      </c>
    </row>
    <row r="221" spans="2:13" x14ac:dyDescent="0.25">
      <c r="B221" s="15">
        <v>217</v>
      </c>
      <c r="C221" s="15">
        <v>36</v>
      </c>
      <c r="D221">
        <f>scaled!E247</f>
        <v>1.7498592891787919</v>
      </c>
      <c r="F221">
        <v>1.2593933498302299</v>
      </c>
      <c r="G221">
        <f t="shared" si="12"/>
        <v>32.288509298793322</v>
      </c>
      <c r="J221">
        <f t="shared" si="13"/>
        <v>0.49046593934856197</v>
      </c>
      <c r="K221">
        <f t="shared" si="14"/>
        <v>3.7114907012066758</v>
      </c>
      <c r="M221">
        <f t="shared" si="15"/>
        <v>0.49046593934856197</v>
      </c>
    </row>
    <row r="222" spans="2:13" x14ac:dyDescent="0.25">
      <c r="B222" s="15">
        <v>218</v>
      </c>
      <c r="C222" s="15">
        <v>25.5</v>
      </c>
      <c r="D222">
        <f>scaled!E248</f>
        <v>0.36230566780353879</v>
      </c>
      <c r="F222">
        <v>0.53644117841665728</v>
      </c>
      <c r="G222">
        <f t="shared" si="12"/>
        <v>26.817731317385437</v>
      </c>
      <c r="J222">
        <f t="shared" si="13"/>
        <v>0.17413551061311849</v>
      </c>
      <c r="K222">
        <f t="shared" si="14"/>
        <v>1.3177313173854357</v>
      </c>
      <c r="M222">
        <f t="shared" si="15"/>
        <v>-0.17413551061311849</v>
      </c>
    </row>
    <row r="223" spans="2:13" x14ac:dyDescent="0.25">
      <c r="B223" s="15">
        <v>219</v>
      </c>
      <c r="C223" s="15">
        <v>33.5</v>
      </c>
      <c r="D223">
        <f>scaled!E249</f>
        <v>1.4194893793275414</v>
      </c>
      <c r="F223">
        <v>1.1866052805411271</v>
      </c>
      <c r="G223">
        <f t="shared" si="12"/>
        <v>31.737701952855893</v>
      </c>
      <c r="J223">
        <f t="shared" si="13"/>
        <v>0.23288409878641425</v>
      </c>
      <c r="K223">
        <f t="shared" si="14"/>
        <v>1.7622980471441123</v>
      </c>
      <c r="M223">
        <f t="shared" si="15"/>
        <v>0.23288409878641425</v>
      </c>
    </row>
    <row r="224" spans="2:13" x14ac:dyDescent="0.25">
      <c r="B224" s="15">
        <v>220</v>
      </c>
      <c r="C224" s="15">
        <v>17.5</v>
      </c>
      <c r="D224">
        <f>scaled!E250</f>
        <v>-0.6948780437204638</v>
      </c>
      <c r="F224">
        <v>-0.67242987840772206</v>
      </c>
      <c r="G224">
        <f t="shared" si="12"/>
        <v>17.669871442914165</v>
      </c>
      <c r="J224">
        <f t="shared" si="13"/>
        <v>2.2448165312741741E-2</v>
      </c>
      <c r="K224">
        <f t="shared" si="14"/>
        <v>0.16987144291416431</v>
      </c>
      <c r="M224">
        <f t="shared" si="15"/>
        <v>-2.2448165312741741E-2</v>
      </c>
    </row>
    <row r="225" spans="2:13" x14ac:dyDescent="0.25">
      <c r="B225" s="15">
        <v>221</v>
      </c>
      <c r="C225" s="15">
        <v>17</v>
      </c>
      <c r="D225">
        <f>scaled!E251</f>
        <v>-0.76095202569071407</v>
      </c>
      <c r="F225">
        <v>-0.81444684417414548</v>
      </c>
      <c r="G225">
        <f t="shared" si="12"/>
        <v>16.595189990914143</v>
      </c>
      <c r="J225">
        <f t="shared" si="13"/>
        <v>5.3494818483431406E-2</v>
      </c>
      <c r="K225">
        <f t="shared" si="14"/>
        <v>0.40481000908585685</v>
      </c>
      <c r="M225">
        <f t="shared" si="15"/>
        <v>5.3494818483431406E-2</v>
      </c>
    </row>
    <row r="226" spans="2:13" x14ac:dyDescent="0.25">
      <c r="B226" s="15">
        <v>222</v>
      </c>
      <c r="C226" s="15">
        <v>15.5</v>
      </c>
      <c r="D226">
        <f>scaled!E252</f>
        <v>-0.95917397160146445</v>
      </c>
      <c r="F226">
        <v>-0.84809877133475609</v>
      </c>
      <c r="G226">
        <f t="shared" si="12"/>
        <v>16.340536599691536</v>
      </c>
      <c r="J226">
        <f t="shared" si="13"/>
        <v>0.11107520026670836</v>
      </c>
      <c r="K226">
        <f t="shared" si="14"/>
        <v>0.84053659969154004</v>
      </c>
      <c r="M226">
        <f t="shared" si="15"/>
        <v>-0.11107520026670836</v>
      </c>
    </row>
    <row r="227" spans="2:13" x14ac:dyDescent="0.25">
      <c r="B227" s="15">
        <v>223</v>
      </c>
      <c r="C227" s="15">
        <v>15</v>
      </c>
      <c r="D227">
        <f>scaled!E253</f>
        <v>-1.0252479535717145</v>
      </c>
      <c r="F227">
        <v>-0.97588979566255707</v>
      </c>
      <c r="G227">
        <f t="shared" si="12"/>
        <v>15.373506760432425</v>
      </c>
      <c r="J227">
        <f t="shared" si="13"/>
        <v>4.935815790915743E-2</v>
      </c>
      <c r="K227">
        <f t="shared" si="14"/>
        <v>0.37350676043242687</v>
      </c>
      <c r="M227">
        <f t="shared" si="15"/>
        <v>-4.935815790915743E-2</v>
      </c>
    </row>
    <row r="228" spans="2:13" x14ac:dyDescent="0.25">
      <c r="B228" s="15">
        <v>224</v>
      </c>
      <c r="C228" s="15">
        <v>17.5</v>
      </c>
      <c r="D228">
        <f>scaled!E254</f>
        <v>-0.6948780437204638</v>
      </c>
      <c r="F228">
        <v>-0.28948518311322818</v>
      </c>
      <c r="G228">
        <f t="shared" si="12"/>
        <v>20.567719308863239</v>
      </c>
      <c r="J228">
        <f t="shared" si="13"/>
        <v>0.40539286060723562</v>
      </c>
      <c r="K228">
        <f t="shared" si="14"/>
        <v>3.0677193088632375</v>
      </c>
      <c r="M228">
        <f t="shared" si="15"/>
        <v>-0.40539286060723562</v>
      </c>
    </row>
    <row r="229" spans="2:13" x14ac:dyDescent="0.25">
      <c r="B229" s="15">
        <v>225</v>
      </c>
      <c r="C229" s="15">
        <v>20.5</v>
      </c>
      <c r="D229">
        <f>scaled!E255</f>
        <v>-0.29843415189896305</v>
      </c>
      <c r="F229">
        <v>-0.24487518156565177</v>
      </c>
      <c r="G229">
        <f t="shared" si="12"/>
        <v>20.905295463783506</v>
      </c>
      <c r="J229">
        <f t="shared" si="13"/>
        <v>5.3558970333311279E-2</v>
      </c>
      <c r="K229">
        <f t="shared" si="14"/>
        <v>0.40529546378350739</v>
      </c>
      <c r="M229">
        <f t="shared" si="15"/>
        <v>-5.3558970333311279E-2</v>
      </c>
    </row>
    <row r="230" spans="2:13" x14ac:dyDescent="0.25">
      <c r="B230" s="15">
        <v>226</v>
      </c>
      <c r="C230" s="15">
        <v>19</v>
      </c>
      <c r="D230">
        <f>scaled!E256</f>
        <v>-0.49665609780971343</v>
      </c>
      <c r="F230">
        <v>-0.41539574572836974</v>
      </c>
      <c r="G230">
        <f t="shared" si="12"/>
        <v>19.614919440740916</v>
      </c>
      <c r="J230">
        <f t="shared" si="13"/>
        <v>8.126035208134369E-2</v>
      </c>
      <c r="K230">
        <f t="shared" si="14"/>
        <v>0.61491944074091986</v>
      </c>
      <c r="M230">
        <f t="shared" si="15"/>
        <v>-8.126035208134369E-2</v>
      </c>
    </row>
    <row r="231" spans="2:13" x14ac:dyDescent="0.25">
      <c r="B231" s="15">
        <v>227</v>
      </c>
      <c r="C231" s="15">
        <v>18.5</v>
      </c>
      <c r="D231">
        <f>scaled!E257</f>
        <v>-0.56273007977996325</v>
      </c>
      <c r="F231">
        <v>-0.24681542900699452</v>
      </c>
      <c r="G231">
        <f t="shared" si="12"/>
        <v>20.890613077589371</v>
      </c>
      <c r="J231">
        <f t="shared" si="13"/>
        <v>0.31591465077296876</v>
      </c>
      <c r="K231">
        <f t="shared" si="14"/>
        <v>2.3906130775893719</v>
      </c>
      <c r="M231">
        <f t="shared" si="15"/>
        <v>-0.31591465077296876</v>
      </c>
    </row>
    <row r="232" spans="2:13" x14ac:dyDescent="0.25">
      <c r="B232" s="15">
        <v>228</v>
      </c>
      <c r="C232" s="15">
        <v>16</v>
      </c>
      <c r="D232">
        <f>scaled!E258</f>
        <v>-0.89309998963121418</v>
      </c>
      <c r="F232">
        <v>-0.79985757513470024</v>
      </c>
      <c r="G232">
        <f t="shared" si="12"/>
        <v>16.705591003570031</v>
      </c>
      <c r="J232">
        <f t="shared" si="13"/>
        <v>9.3242414496513937E-2</v>
      </c>
      <c r="K232">
        <f t="shared" si="14"/>
        <v>0.70559100357003146</v>
      </c>
      <c r="M232">
        <f t="shared" si="15"/>
        <v>-9.3242414496513937E-2</v>
      </c>
    </row>
    <row r="233" spans="2:13" x14ac:dyDescent="0.25">
      <c r="B233" s="15">
        <v>229</v>
      </c>
      <c r="C233" s="15">
        <v>15.5</v>
      </c>
      <c r="D233">
        <f>scaled!E259</f>
        <v>-0.95917397160146445</v>
      </c>
      <c r="F233">
        <v>-0.86069659596721726</v>
      </c>
      <c r="G233">
        <f t="shared" si="12"/>
        <v>16.245205394754223</v>
      </c>
      <c r="J233">
        <f t="shared" si="13"/>
        <v>9.8477375634247188E-2</v>
      </c>
      <c r="K233">
        <f t="shared" si="14"/>
        <v>0.74520539475422176</v>
      </c>
      <c r="M233">
        <f t="shared" si="15"/>
        <v>-9.8477375634247188E-2</v>
      </c>
    </row>
    <row r="234" spans="2:13" x14ac:dyDescent="0.25">
      <c r="B234" s="15">
        <v>230</v>
      </c>
      <c r="C234" s="15">
        <v>15.5</v>
      </c>
      <c r="D234">
        <f>scaled!E260</f>
        <v>-0.95917397160146445</v>
      </c>
      <c r="F234">
        <v>-0.90575602886693796</v>
      </c>
      <c r="G234">
        <f t="shared" si="12"/>
        <v>15.904228269143653</v>
      </c>
      <c r="J234">
        <f t="shared" si="13"/>
        <v>5.3417942734526491E-2</v>
      </c>
      <c r="K234">
        <f t="shared" si="14"/>
        <v>0.4042282691436544</v>
      </c>
      <c r="M234">
        <f t="shared" si="15"/>
        <v>-5.3417942734526491E-2</v>
      </c>
    </row>
    <row r="235" spans="2:13" x14ac:dyDescent="0.25">
      <c r="B235" s="15">
        <v>231</v>
      </c>
      <c r="C235" s="15">
        <v>16</v>
      </c>
      <c r="D235">
        <f>scaled!E261</f>
        <v>-0.89309998963121418</v>
      </c>
      <c r="F235">
        <v>-0.92820851873676491</v>
      </c>
      <c r="G235">
        <f t="shared" si="12"/>
        <v>15.734324101116243</v>
      </c>
      <c r="J235">
        <f t="shared" si="13"/>
        <v>3.5108529105550734E-2</v>
      </c>
      <c r="K235">
        <f t="shared" si="14"/>
        <v>0.26567589888375709</v>
      </c>
      <c r="M235">
        <f t="shared" si="15"/>
        <v>3.5108529105550734E-2</v>
      </c>
    </row>
    <row r="236" spans="2:13" x14ac:dyDescent="0.25">
      <c r="B236" s="15">
        <v>232</v>
      </c>
      <c r="C236" s="15">
        <v>29</v>
      </c>
      <c r="D236">
        <f>scaled!E262</f>
        <v>0.82482354159528981</v>
      </c>
      <c r="F236">
        <v>1.1344422933309333</v>
      </c>
      <c r="G236">
        <f t="shared" si="12"/>
        <v>31.342970277431206</v>
      </c>
      <c r="J236">
        <f t="shared" si="13"/>
        <v>0.30961875173564346</v>
      </c>
      <c r="K236">
        <f t="shared" si="14"/>
        <v>2.3429702774312098</v>
      </c>
      <c r="M236">
        <f t="shared" si="15"/>
        <v>-0.30961875173564346</v>
      </c>
    </row>
    <row r="237" spans="2:13" x14ac:dyDescent="0.25">
      <c r="B237" s="15">
        <v>233</v>
      </c>
      <c r="C237" s="15">
        <v>24.5</v>
      </c>
      <c r="D237">
        <f>scaled!E263</f>
        <v>0.23015770386303824</v>
      </c>
      <c r="F237">
        <v>0.26783884124481</v>
      </c>
      <c r="G237">
        <f t="shared" si="12"/>
        <v>24.785143533492032</v>
      </c>
      <c r="J237">
        <f t="shared" si="13"/>
        <v>3.7681137381771757E-2</v>
      </c>
      <c r="K237">
        <f t="shared" si="14"/>
        <v>0.28514353349203103</v>
      </c>
      <c r="M237">
        <f t="shared" si="15"/>
        <v>-3.7681137381771757E-2</v>
      </c>
    </row>
    <row r="238" spans="2:13" x14ac:dyDescent="0.25">
      <c r="B238" s="15">
        <v>234</v>
      </c>
      <c r="C238" s="15">
        <v>26</v>
      </c>
      <c r="D238">
        <f>scaled!E264</f>
        <v>0.42837964977378862</v>
      </c>
      <c r="F238">
        <v>0.94672710817460337</v>
      </c>
      <c r="G238">
        <f t="shared" si="12"/>
        <v>29.922477826704927</v>
      </c>
      <c r="J238">
        <f t="shared" si="13"/>
        <v>0.51834745840081475</v>
      </c>
      <c r="K238">
        <f t="shared" si="14"/>
        <v>3.9224778267049278</v>
      </c>
      <c r="M238">
        <f t="shared" si="15"/>
        <v>-0.51834745840081475</v>
      </c>
    </row>
    <row r="239" spans="2:13" x14ac:dyDescent="0.25">
      <c r="B239" s="15">
        <v>235</v>
      </c>
      <c r="C239" s="15">
        <v>25.5</v>
      </c>
      <c r="D239">
        <f>scaled!E265</f>
        <v>0.36230566780353879</v>
      </c>
      <c r="F239">
        <v>0.22199052216634371</v>
      </c>
      <c r="G239">
        <f t="shared" si="12"/>
        <v>24.438196689126652</v>
      </c>
      <c r="J239">
        <f t="shared" si="13"/>
        <v>0.14031514563719508</v>
      </c>
      <c r="K239">
        <f t="shared" si="14"/>
        <v>1.0618033108733484</v>
      </c>
      <c r="M239">
        <f t="shared" si="15"/>
        <v>0.14031514563719508</v>
      </c>
    </row>
    <row r="240" spans="2:13" x14ac:dyDescent="0.25">
      <c r="B240" s="15">
        <v>236</v>
      </c>
      <c r="C240" s="15">
        <v>30.5</v>
      </c>
      <c r="D240">
        <f>scaled!E266</f>
        <v>1.0230454875060397</v>
      </c>
      <c r="F240">
        <v>0.7732565860322832</v>
      </c>
      <c r="G240">
        <f t="shared" si="12"/>
        <v>28.609778660031232</v>
      </c>
      <c r="J240">
        <f t="shared" si="13"/>
        <v>0.24978890147375654</v>
      </c>
      <c r="K240">
        <f t="shared" si="14"/>
        <v>1.8902213399687653</v>
      </c>
      <c r="M240">
        <f t="shared" si="15"/>
        <v>0.24978890147375654</v>
      </c>
    </row>
    <row r="241" spans="2:13" x14ac:dyDescent="0.25">
      <c r="B241" s="15">
        <v>237</v>
      </c>
      <c r="C241" s="15">
        <v>33.5</v>
      </c>
      <c r="D241">
        <f>scaled!E267</f>
        <v>1.4194893793275414</v>
      </c>
      <c r="F241">
        <v>0.69609704949259654</v>
      </c>
      <c r="G241">
        <f t="shared" si="12"/>
        <v>28.025891218720158</v>
      </c>
      <c r="J241">
        <f t="shared" si="13"/>
        <v>0.72339232983494484</v>
      </c>
      <c r="K241">
        <f t="shared" si="14"/>
        <v>5.4741087812798437</v>
      </c>
      <c r="M241">
        <f t="shared" si="15"/>
        <v>0.72339232983494484</v>
      </c>
    </row>
    <row r="242" spans="2:13" x14ac:dyDescent="0.25">
      <c r="B242" s="15">
        <v>238</v>
      </c>
      <c r="C242" s="15">
        <v>30</v>
      </c>
      <c r="D242">
        <f>scaled!E268</f>
        <v>0.95697150553578991</v>
      </c>
      <c r="F242">
        <v>1.1900157308487898</v>
      </c>
      <c r="G242">
        <f t="shared" si="12"/>
        <v>31.76350976862518</v>
      </c>
      <c r="J242">
        <f t="shared" si="13"/>
        <v>0.23304422531299984</v>
      </c>
      <c r="K242">
        <f t="shared" si="14"/>
        <v>1.7635097686251764</v>
      </c>
      <c r="M242">
        <f t="shared" si="15"/>
        <v>-0.23304422531299984</v>
      </c>
    </row>
    <row r="243" spans="2:13" x14ac:dyDescent="0.25">
      <c r="B243" s="15">
        <v>239</v>
      </c>
      <c r="C243" s="15">
        <v>30.5</v>
      </c>
      <c r="D243">
        <f>scaled!E269</f>
        <v>1.0230454875060397</v>
      </c>
      <c r="F243">
        <v>0.92191377287487197</v>
      </c>
      <c r="G243">
        <f t="shared" si="12"/>
        <v>29.73470849178802</v>
      </c>
      <c r="J243">
        <f t="shared" si="13"/>
        <v>0.10113171463116777</v>
      </c>
      <c r="K243">
        <f t="shared" si="14"/>
        <v>0.76529150821197967</v>
      </c>
      <c r="M243">
        <f t="shared" si="15"/>
        <v>0.10113171463116777</v>
      </c>
    </row>
    <row r="244" spans="2:13" x14ac:dyDescent="0.25">
      <c r="B244" s="15">
        <v>240</v>
      </c>
      <c r="C244" s="15">
        <v>22</v>
      </c>
      <c r="D244">
        <f>scaled!E270</f>
        <v>-0.10021220598821223</v>
      </c>
      <c r="F244">
        <v>0.42187113186689856</v>
      </c>
      <c r="G244">
        <f t="shared" si="12"/>
        <v>25.950748254359631</v>
      </c>
      <c r="J244">
        <f t="shared" si="13"/>
        <v>0.52208333785511085</v>
      </c>
      <c r="K244">
        <f t="shared" si="14"/>
        <v>3.9507482543596297</v>
      </c>
      <c r="M244">
        <f t="shared" si="15"/>
        <v>-0.52208333785511085</v>
      </c>
    </row>
    <row r="245" spans="2:13" x14ac:dyDescent="0.25">
      <c r="B245" s="15">
        <v>241</v>
      </c>
      <c r="C245" s="15">
        <v>21.5</v>
      </c>
      <c r="D245">
        <f>scaled!E271</f>
        <v>-0.16628618795846251</v>
      </c>
      <c r="F245">
        <v>0.55370840014245082</v>
      </c>
      <c r="G245">
        <f t="shared" si="12"/>
        <v>26.94839713478364</v>
      </c>
      <c r="J245">
        <f t="shared" si="13"/>
        <v>0.71999458810091332</v>
      </c>
      <c r="K245">
        <f t="shared" si="14"/>
        <v>5.4483971347836384</v>
      </c>
      <c r="M245">
        <f t="shared" si="15"/>
        <v>-0.71999458810091332</v>
      </c>
    </row>
    <row r="246" spans="2:13" x14ac:dyDescent="0.25">
      <c r="B246" s="15">
        <v>242</v>
      </c>
      <c r="C246" s="15">
        <v>21.5</v>
      </c>
      <c r="D246">
        <f>scaled!E272</f>
        <v>-0.16628618795846251</v>
      </c>
      <c r="F246">
        <v>0.45892172304606299</v>
      </c>
      <c r="G246">
        <f t="shared" si="12"/>
        <v>26.231120271259162</v>
      </c>
      <c r="J246">
        <f t="shared" si="13"/>
        <v>0.62520791100452544</v>
      </c>
      <c r="K246">
        <f t="shared" si="14"/>
        <v>4.7311202712591598</v>
      </c>
      <c r="M246">
        <f t="shared" si="15"/>
        <v>-0.62520791100452544</v>
      </c>
    </row>
    <row r="247" spans="2:13" x14ac:dyDescent="0.25">
      <c r="B247" s="15">
        <v>243</v>
      </c>
      <c r="C247" s="15">
        <v>43.1</v>
      </c>
      <c r="D247">
        <f>scaled!E273</f>
        <v>2.6881098331563438</v>
      </c>
      <c r="F247">
        <v>1.2983161889331085</v>
      </c>
      <c r="G247">
        <f t="shared" si="12"/>
        <v>32.583049130828904</v>
      </c>
      <c r="J247">
        <f t="shared" si="13"/>
        <v>1.3897936442232353</v>
      </c>
      <c r="K247">
        <f t="shared" si="14"/>
        <v>10.516950869171096</v>
      </c>
      <c r="M247">
        <f t="shared" si="15"/>
        <v>1.3897936442232353</v>
      </c>
    </row>
    <row r="248" spans="2:13" x14ac:dyDescent="0.25">
      <c r="B248" s="15">
        <v>244</v>
      </c>
      <c r="C248" s="15">
        <v>36.1</v>
      </c>
      <c r="D248">
        <f>scaled!E274</f>
        <v>1.7630740855728417</v>
      </c>
      <c r="F248">
        <v>1.0595377241258435</v>
      </c>
      <c r="G248">
        <f t="shared" si="12"/>
        <v>30.776146794333009</v>
      </c>
      <c r="J248">
        <f t="shared" si="13"/>
        <v>0.70353636144699827</v>
      </c>
      <c r="K248">
        <f t="shared" si="14"/>
        <v>5.3238532056669898</v>
      </c>
      <c r="M248">
        <f t="shared" si="15"/>
        <v>0.70353636144699827</v>
      </c>
    </row>
    <row r="249" spans="2:13" x14ac:dyDescent="0.25">
      <c r="B249" s="15">
        <v>245</v>
      </c>
      <c r="C249" s="15">
        <v>32.799999999999997</v>
      </c>
      <c r="D249">
        <f>scaled!E275</f>
        <v>1.3269858045691905</v>
      </c>
      <c r="F249">
        <v>1.2960596647182623</v>
      </c>
      <c r="G249">
        <f t="shared" si="12"/>
        <v>32.565973391274852</v>
      </c>
      <c r="J249">
        <f t="shared" si="13"/>
        <v>3.092613985092818E-2</v>
      </c>
      <c r="K249">
        <f t="shared" si="14"/>
        <v>0.23402660872514611</v>
      </c>
      <c r="M249">
        <f t="shared" si="15"/>
        <v>3.092613985092818E-2</v>
      </c>
    </row>
    <row r="250" spans="2:13" x14ac:dyDescent="0.25">
      <c r="B250" s="15">
        <v>246</v>
      </c>
      <c r="C250" s="15">
        <v>39.4</v>
      </c>
      <c r="D250">
        <f>scaled!E276</f>
        <v>2.199162366576493</v>
      </c>
      <c r="F250">
        <v>1.1933662407942105</v>
      </c>
      <c r="G250">
        <f t="shared" si="12"/>
        <v>31.788863999182443</v>
      </c>
      <c r="J250">
        <f t="shared" si="13"/>
        <v>1.0057961257822825</v>
      </c>
      <c r="K250">
        <f t="shared" si="14"/>
        <v>7.6111360008175595</v>
      </c>
      <c r="M250">
        <f t="shared" si="15"/>
        <v>1.0057961257822825</v>
      </c>
    </row>
    <row r="251" spans="2:13" x14ac:dyDescent="0.25">
      <c r="B251" s="15">
        <v>247</v>
      </c>
      <c r="C251" s="15">
        <v>36.1</v>
      </c>
      <c r="D251">
        <f>scaled!E277</f>
        <v>1.7630740855728417</v>
      </c>
      <c r="F251">
        <v>1.4466969348825889</v>
      </c>
      <c r="G251">
        <f t="shared" si="12"/>
        <v>33.705887058292461</v>
      </c>
      <c r="J251">
        <f t="shared" si="13"/>
        <v>0.31637715069025285</v>
      </c>
      <c r="K251">
        <f t="shared" si="14"/>
        <v>2.3941129417075384</v>
      </c>
      <c r="M251">
        <f t="shared" si="15"/>
        <v>0.31637715069025285</v>
      </c>
    </row>
    <row r="252" spans="2:13" x14ac:dyDescent="0.25">
      <c r="B252" s="15">
        <v>248</v>
      </c>
      <c r="C252" s="15">
        <v>19.899999999999999</v>
      </c>
      <c r="D252">
        <f>scaled!E278</f>
        <v>-0.3777229302632632</v>
      </c>
      <c r="F252">
        <v>-0.15375311204293093</v>
      </c>
      <c r="G252">
        <f t="shared" si="12"/>
        <v>21.594841233582493</v>
      </c>
      <c r="J252">
        <f t="shared" si="13"/>
        <v>0.22396981822033227</v>
      </c>
      <c r="K252">
        <f t="shared" si="14"/>
        <v>1.6948412335824925</v>
      </c>
      <c r="M252">
        <f t="shared" si="15"/>
        <v>-0.22396981822033227</v>
      </c>
    </row>
    <row r="253" spans="2:13" x14ac:dyDescent="0.25">
      <c r="B253" s="15">
        <v>249</v>
      </c>
      <c r="C253" s="15">
        <v>19.399999999999999</v>
      </c>
      <c r="D253">
        <f>scaled!E279</f>
        <v>-0.44379691223351347</v>
      </c>
      <c r="F253">
        <v>-0.39886960453307657</v>
      </c>
      <c r="G253">
        <f t="shared" si="12"/>
        <v>19.739977297876987</v>
      </c>
      <c r="J253">
        <f t="shared" si="13"/>
        <v>4.4927307700436903E-2</v>
      </c>
      <c r="K253">
        <f t="shared" si="14"/>
        <v>0.33997729787698772</v>
      </c>
      <c r="M253">
        <f t="shared" si="15"/>
        <v>-4.4927307700436903E-2</v>
      </c>
    </row>
    <row r="254" spans="2:13" x14ac:dyDescent="0.25">
      <c r="B254" s="15">
        <v>250</v>
      </c>
      <c r="C254" s="15">
        <v>20.2</v>
      </c>
      <c r="D254">
        <f>scaled!E280</f>
        <v>-0.33807854108111313</v>
      </c>
      <c r="F254">
        <v>-0.30328944156834609</v>
      </c>
      <c r="G254">
        <f t="shared" si="12"/>
        <v>20.46325868727293</v>
      </c>
      <c r="J254">
        <f t="shared" si="13"/>
        <v>3.4789099512767041E-2</v>
      </c>
      <c r="K254">
        <f t="shared" si="14"/>
        <v>0.26325868727293333</v>
      </c>
      <c r="M254">
        <f t="shared" si="15"/>
        <v>-3.4789099512767041E-2</v>
      </c>
    </row>
    <row r="255" spans="2:13" x14ac:dyDescent="0.25">
      <c r="B255" s="15">
        <v>251</v>
      </c>
      <c r="C255" s="15">
        <v>19.2</v>
      </c>
      <c r="D255">
        <f>scaled!E281</f>
        <v>-0.47022650502161323</v>
      </c>
      <c r="F255">
        <v>-0.22225535203867577</v>
      </c>
      <c r="G255">
        <f t="shared" si="12"/>
        <v>21.076465937035447</v>
      </c>
      <c r="J255">
        <f t="shared" si="13"/>
        <v>0.24797115298293745</v>
      </c>
      <c r="K255">
        <f t="shared" si="14"/>
        <v>1.8764659370354477</v>
      </c>
      <c r="M255">
        <f t="shared" si="15"/>
        <v>-0.24797115298293745</v>
      </c>
    </row>
    <row r="256" spans="2:13" x14ac:dyDescent="0.25">
      <c r="B256" s="15">
        <v>252</v>
      </c>
      <c r="C256" s="15">
        <v>20.5</v>
      </c>
      <c r="D256">
        <f>scaled!E282</f>
        <v>-0.29843415189896305</v>
      </c>
      <c r="F256">
        <v>3.2191612721560618E-2</v>
      </c>
      <c r="G256">
        <f t="shared" si="12"/>
        <v>23.001936123430461</v>
      </c>
      <c r="J256">
        <f t="shared" si="13"/>
        <v>0.33062576462052368</v>
      </c>
      <c r="K256">
        <f t="shared" si="14"/>
        <v>2.5019361234304611</v>
      </c>
      <c r="M256">
        <f t="shared" si="15"/>
        <v>-0.33062576462052368</v>
      </c>
    </row>
    <row r="257" spans="2:13" x14ac:dyDescent="0.25">
      <c r="B257" s="15">
        <v>253</v>
      </c>
      <c r="C257" s="15">
        <v>20.2</v>
      </c>
      <c r="D257">
        <f>scaled!E283</f>
        <v>-0.33807854108111313</v>
      </c>
      <c r="F257">
        <v>0.2009760681256326</v>
      </c>
      <c r="G257">
        <f t="shared" si="12"/>
        <v>24.279174533854</v>
      </c>
      <c r="J257">
        <f t="shared" si="13"/>
        <v>0.53905460920674575</v>
      </c>
      <c r="K257">
        <f t="shared" si="14"/>
        <v>4.079174533854002</v>
      </c>
      <c r="M257">
        <f t="shared" si="15"/>
        <v>-0.53905460920674575</v>
      </c>
    </row>
    <row r="258" spans="2:13" x14ac:dyDescent="0.25">
      <c r="B258" s="15">
        <v>254</v>
      </c>
      <c r="C258" s="15">
        <v>25.1</v>
      </c>
      <c r="D258">
        <f>scaled!E284</f>
        <v>0.30944648222733884</v>
      </c>
      <c r="F258">
        <v>0.35122919705483974</v>
      </c>
      <c r="G258">
        <f t="shared" si="12"/>
        <v>25.416181298459609</v>
      </c>
      <c r="J258">
        <f t="shared" si="13"/>
        <v>4.17827148275009E-2</v>
      </c>
      <c r="K258">
        <f t="shared" si="14"/>
        <v>0.31618129845960846</v>
      </c>
      <c r="M258">
        <f t="shared" si="15"/>
        <v>-4.17827148275009E-2</v>
      </c>
    </row>
    <row r="259" spans="2:13" x14ac:dyDescent="0.25">
      <c r="B259" s="15">
        <v>255</v>
      </c>
      <c r="C259" s="15">
        <v>20.5</v>
      </c>
      <c r="D259">
        <f>scaled!E285</f>
        <v>-0.29843415189896305</v>
      </c>
      <c r="F259">
        <v>-0.15075566201520316</v>
      </c>
      <c r="G259">
        <f t="shared" si="12"/>
        <v>21.617523762607888</v>
      </c>
      <c r="J259">
        <f t="shared" si="13"/>
        <v>0.14767848988375989</v>
      </c>
      <c r="K259">
        <f t="shared" si="14"/>
        <v>1.1175237626078918</v>
      </c>
      <c r="M259">
        <f t="shared" si="15"/>
        <v>-0.14767848988375989</v>
      </c>
    </row>
    <row r="260" spans="2:13" x14ac:dyDescent="0.25">
      <c r="B260" s="15">
        <v>256</v>
      </c>
      <c r="C260" s="15">
        <v>19.399999999999999</v>
      </c>
      <c r="D260">
        <f>scaled!E286</f>
        <v>-0.44379691223351347</v>
      </c>
      <c r="F260">
        <v>7.7630207560053607E-2</v>
      </c>
      <c r="G260">
        <f t="shared" si="12"/>
        <v>23.345782471747651</v>
      </c>
      <c r="J260">
        <f t="shared" si="13"/>
        <v>0.52142711979356704</v>
      </c>
      <c r="K260">
        <f t="shared" si="14"/>
        <v>3.9457824717476533</v>
      </c>
      <c r="M260">
        <f t="shared" si="15"/>
        <v>-0.52142711979356704</v>
      </c>
    </row>
    <row r="261" spans="2:13" x14ac:dyDescent="0.25">
      <c r="B261" s="15">
        <v>257</v>
      </c>
      <c r="C261" s="15">
        <v>20.6</v>
      </c>
      <c r="D261">
        <f>scaled!E287</f>
        <v>-0.28521935550491273</v>
      </c>
      <c r="F261">
        <v>-0.11430051085536576</v>
      </c>
      <c r="G261">
        <f t="shared" si="12"/>
        <v>21.893389921062298</v>
      </c>
      <c r="J261">
        <f t="shared" si="13"/>
        <v>0.17091884464954699</v>
      </c>
      <c r="K261">
        <f t="shared" si="14"/>
        <v>1.2933899210622972</v>
      </c>
      <c r="M261">
        <f t="shared" si="15"/>
        <v>-0.17091884464954699</v>
      </c>
    </row>
    <row r="262" spans="2:13" x14ac:dyDescent="0.25">
      <c r="B262" s="15">
        <v>258</v>
      </c>
      <c r="C262" s="15">
        <v>20.8</v>
      </c>
      <c r="D262">
        <f>scaled!E288</f>
        <v>-0.25878976271681253</v>
      </c>
      <c r="F262">
        <v>0.11868561220991238</v>
      </c>
      <c r="G262">
        <f t="shared" ref="G262:G325" si="16">(F262-$E$2)/$E$1</f>
        <v>23.656460013993733</v>
      </c>
      <c r="J262">
        <f t="shared" ref="J262:J325" si="17">ABS(D262-F262)</f>
        <v>0.37747537492672489</v>
      </c>
      <c r="K262">
        <f t="shared" ref="K262:K325" si="18">J262/$E$1</f>
        <v>2.8564600139937335</v>
      </c>
      <c r="M262">
        <f t="shared" ref="M262:M325" si="19">(D262-F262)</f>
        <v>-0.37747537492672489</v>
      </c>
    </row>
    <row r="263" spans="2:13" x14ac:dyDescent="0.25">
      <c r="B263" s="15">
        <v>259</v>
      </c>
      <c r="C263" s="15">
        <v>18.600000000000001</v>
      </c>
      <c r="D263">
        <f>scaled!E289</f>
        <v>-0.54951528338591338</v>
      </c>
      <c r="F263">
        <v>-0.32541499607867924</v>
      </c>
      <c r="G263">
        <f t="shared" si="16"/>
        <v>20.295828529058042</v>
      </c>
      <c r="J263">
        <f t="shared" si="17"/>
        <v>0.22410028730723414</v>
      </c>
      <c r="K263">
        <f t="shared" si="18"/>
        <v>1.6958285290580446</v>
      </c>
      <c r="M263">
        <f t="shared" si="19"/>
        <v>-0.22410028730723414</v>
      </c>
    </row>
    <row r="264" spans="2:13" x14ac:dyDescent="0.25">
      <c r="B264" s="15">
        <v>260</v>
      </c>
      <c r="C264" s="15">
        <v>18.100000000000001</v>
      </c>
      <c r="D264">
        <f>scaled!E290</f>
        <v>-0.61558926535616321</v>
      </c>
      <c r="F264">
        <v>-0.10912819782266382</v>
      </c>
      <c r="G264">
        <f t="shared" si="16"/>
        <v>21.93253023679982</v>
      </c>
      <c r="J264">
        <f t="shared" si="17"/>
        <v>0.5064610675334994</v>
      </c>
      <c r="K264">
        <f t="shared" si="18"/>
        <v>3.8325302367998177</v>
      </c>
      <c r="M264">
        <f t="shared" si="19"/>
        <v>-0.5064610675334994</v>
      </c>
    </row>
    <row r="265" spans="2:13" x14ac:dyDescent="0.25">
      <c r="B265" s="15">
        <v>261</v>
      </c>
      <c r="C265" s="15">
        <v>19.2</v>
      </c>
      <c r="D265">
        <f>scaled!E291</f>
        <v>-0.47022650502161323</v>
      </c>
      <c r="F265">
        <v>-0.18584081060909838</v>
      </c>
      <c r="G265">
        <f t="shared" si="16"/>
        <v>21.352024790488333</v>
      </c>
      <c r="J265">
        <f t="shared" si="17"/>
        <v>0.28438569441251482</v>
      </c>
      <c r="K265">
        <f t="shared" si="18"/>
        <v>2.1520247904883321</v>
      </c>
      <c r="M265">
        <f t="shared" si="19"/>
        <v>-0.28438569441251482</v>
      </c>
    </row>
    <row r="266" spans="2:13" x14ac:dyDescent="0.25">
      <c r="B266" s="15">
        <v>262</v>
      </c>
      <c r="C266" s="15">
        <v>17.7</v>
      </c>
      <c r="D266">
        <f>scaled!E292</f>
        <v>-0.6684484509323636</v>
      </c>
      <c r="F266">
        <v>-0.33402655284334765</v>
      </c>
      <c r="G266">
        <f t="shared" si="16"/>
        <v>20.230662509787813</v>
      </c>
      <c r="J266">
        <f t="shared" si="17"/>
        <v>0.33442189808901596</v>
      </c>
      <c r="K266">
        <f t="shared" si="18"/>
        <v>2.5306625097878137</v>
      </c>
      <c r="M266">
        <f t="shared" si="19"/>
        <v>-0.33442189808901596</v>
      </c>
    </row>
    <row r="267" spans="2:13" x14ac:dyDescent="0.25">
      <c r="B267" s="15">
        <v>263</v>
      </c>
      <c r="C267" s="15">
        <v>18.100000000000001</v>
      </c>
      <c r="D267">
        <f>scaled!E293</f>
        <v>-0.61558926535616321</v>
      </c>
      <c r="F267">
        <v>-7.2541739159817445E-3</v>
      </c>
      <c r="G267">
        <f t="shared" si="16"/>
        <v>22.70343900352551</v>
      </c>
      <c r="J267">
        <f t="shared" si="17"/>
        <v>0.6083350914401815</v>
      </c>
      <c r="K267">
        <f t="shared" si="18"/>
        <v>4.6034390035255086</v>
      </c>
      <c r="M267">
        <f t="shared" si="19"/>
        <v>-0.6083350914401815</v>
      </c>
    </row>
    <row r="268" spans="2:13" x14ac:dyDescent="0.25">
      <c r="B268" s="15">
        <v>264</v>
      </c>
      <c r="C268" s="15">
        <v>17.5</v>
      </c>
      <c r="D268">
        <f>scaled!E294</f>
        <v>-0.6948780437204638</v>
      </c>
      <c r="F268">
        <v>-0.68529188237389449</v>
      </c>
      <c r="G268">
        <f t="shared" si="16"/>
        <v>17.572541120277009</v>
      </c>
      <c r="J268">
        <f t="shared" si="17"/>
        <v>9.5861613465693107E-3</v>
      </c>
      <c r="K268">
        <f t="shared" si="18"/>
        <v>7.254112027700621E-2</v>
      </c>
      <c r="M268">
        <f t="shared" si="19"/>
        <v>-9.5861613465693107E-3</v>
      </c>
    </row>
    <row r="269" spans="2:13" x14ac:dyDescent="0.25">
      <c r="B269" s="15">
        <v>265</v>
      </c>
      <c r="C269" s="15">
        <v>30</v>
      </c>
      <c r="D269">
        <f>scaled!E295</f>
        <v>0.95697150553578991</v>
      </c>
      <c r="F269">
        <v>0.77018027120039068</v>
      </c>
      <c r="G269">
        <f t="shared" si="16"/>
        <v>28.586499339335248</v>
      </c>
      <c r="J269">
        <f t="shared" si="17"/>
        <v>0.18679123433539924</v>
      </c>
      <c r="K269">
        <f t="shared" si="18"/>
        <v>1.4135006606647538</v>
      </c>
      <c r="M269">
        <f t="shared" si="19"/>
        <v>0.18679123433539924</v>
      </c>
    </row>
    <row r="270" spans="2:13" x14ac:dyDescent="0.25">
      <c r="B270" s="15">
        <v>266</v>
      </c>
      <c r="C270" s="15">
        <v>27.5</v>
      </c>
      <c r="D270">
        <f>scaled!E296</f>
        <v>0.62660159568453944</v>
      </c>
      <c r="F270">
        <v>0.82213739616254733</v>
      </c>
      <c r="G270">
        <f t="shared" si="16"/>
        <v>28.979673198491717</v>
      </c>
      <c r="J270">
        <f t="shared" si="17"/>
        <v>0.19553580047800789</v>
      </c>
      <c r="K270">
        <f t="shared" si="18"/>
        <v>1.4796731984917151</v>
      </c>
      <c r="M270">
        <f t="shared" si="19"/>
        <v>-0.19553580047800789</v>
      </c>
    </row>
    <row r="271" spans="2:13" x14ac:dyDescent="0.25">
      <c r="B271" s="15">
        <v>267</v>
      </c>
      <c r="C271" s="15">
        <v>27.2</v>
      </c>
      <c r="D271">
        <f>scaled!E297</f>
        <v>0.58695720650238892</v>
      </c>
      <c r="F271">
        <v>0.99856486954952817</v>
      </c>
      <c r="G271">
        <f t="shared" si="16"/>
        <v>30.31474842875722</v>
      </c>
      <c r="J271">
        <f t="shared" si="17"/>
        <v>0.41160766304713925</v>
      </c>
      <c r="K271">
        <f t="shared" si="18"/>
        <v>3.1147484287572214</v>
      </c>
      <c r="M271">
        <f t="shared" si="19"/>
        <v>-0.41160766304713925</v>
      </c>
    </row>
    <row r="272" spans="2:13" x14ac:dyDescent="0.25">
      <c r="B272" s="15">
        <v>268</v>
      </c>
      <c r="C272" s="15">
        <v>30.9</v>
      </c>
      <c r="D272">
        <f>scaled!E298</f>
        <v>1.0759046730822401</v>
      </c>
      <c r="F272">
        <v>0.69545525330967706</v>
      </c>
      <c r="G272">
        <f t="shared" si="16"/>
        <v>28.021034570431514</v>
      </c>
      <c r="J272">
        <f t="shared" si="17"/>
        <v>0.38044941977256308</v>
      </c>
      <c r="K272">
        <f t="shared" si="18"/>
        <v>2.8789654295684848</v>
      </c>
      <c r="M272">
        <f t="shared" si="19"/>
        <v>0.38044941977256308</v>
      </c>
    </row>
    <row r="273" spans="2:13" x14ac:dyDescent="0.25">
      <c r="B273" s="15">
        <v>269</v>
      </c>
      <c r="C273" s="15">
        <v>21.1</v>
      </c>
      <c r="D273">
        <f>scaled!E299</f>
        <v>-0.21914537353466246</v>
      </c>
      <c r="F273">
        <v>0.86383912532482143</v>
      </c>
      <c r="G273">
        <f t="shared" si="16"/>
        <v>29.295241656141584</v>
      </c>
      <c r="J273">
        <f t="shared" si="17"/>
        <v>1.0829844988594839</v>
      </c>
      <c r="K273">
        <f t="shared" si="18"/>
        <v>8.1952416561415831</v>
      </c>
      <c r="M273">
        <f t="shared" si="19"/>
        <v>-1.0829844988594839</v>
      </c>
    </row>
    <row r="274" spans="2:13" x14ac:dyDescent="0.25">
      <c r="B274" s="15">
        <v>270</v>
      </c>
      <c r="C274" s="15">
        <v>23.2</v>
      </c>
      <c r="D274">
        <f>scaled!E300</f>
        <v>5.8365350740388067E-2</v>
      </c>
      <c r="F274">
        <v>0.33921604993101817</v>
      </c>
      <c r="G274">
        <f t="shared" si="16"/>
        <v>25.325274509088032</v>
      </c>
      <c r="J274">
        <f t="shared" si="17"/>
        <v>0.2808506991906301</v>
      </c>
      <c r="K274">
        <f t="shared" si="18"/>
        <v>2.1252745090880349</v>
      </c>
      <c r="M274">
        <f t="shared" si="19"/>
        <v>-0.2808506991906301</v>
      </c>
    </row>
    <row r="275" spans="2:13" x14ac:dyDescent="0.25">
      <c r="B275" s="15">
        <v>271</v>
      </c>
      <c r="C275" s="15">
        <v>23.8</v>
      </c>
      <c r="D275">
        <f>scaled!E301</f>
        <v>0.13765412910468822</v>
      </c>
      <c r="F275">
        <v>0.28916502936012806</v>
      </c>
      <c r="G275">
        <f t="shared" si="16"/>
        <v>24.946524666272254</v>
      </c>
      <c r="J275">
        <f t="shared" si="17"/>
        <v>0.15151090025543984</v>
      </c>
      <c r="K275">
        <f t="shared" si="18"/>
        <v>1.146524666272253</v>
      </c>
      <c r="M275">
        <f t="shared" si="19"/>
        <v>-0.15151090025543984</v>
      </c>
    </row>
    <row r="276" spans="2:13" x14ac:dyDescent="0.25">
      <c r="B276" s="15">
        <v>272</v>
      </c>
      <c r="C276" s="15">
        <v>23.9</v>
      </c>
      <c r="D276">
        <f>scaled!E302</f>
        <v>0.15086892549873809</v>
      </c>
      <c r="F276">
        <v>0.91170506356538283</v>
      </c>
      <c r="G276">
        <f t="shared" si="16"/>
        <v>29.65745637979872</v>
      </c>
      <c r="J276">
        <f t="shared" si="17"/>
        <v>0.76083613806664474</v>
      </c>
      <c r="K276">
        <f t="shared" si="18"/>
        <v>5.7574563797987208</v>
      </c>
      <c r="M276">
        <f t="shared" si="19"/>
        <v>-0.76083613806664474</v>
      </c>
    </row>
    <row r="277" spans="2:13" x14ac:dyDescent="0.25">
      <c r="B277" s="15">
        <v>273</v>
      </c>
      <c r="C277" s="15">
        <v>20.3</v>
      </c>
      <c r="D277">
        <f>scaled!E303</f>
        <v>-0.32486374468706281</v>
      </c>
      <c r="F277">
        <v>0.46736279231590966</v>
      </c>
      <c r="G277">
        <f t="shared" si="16"/>
        <v>26.294996164751151</v>
      </c>
      <c r="J277">
        <f t="shared" si="17"/>
        <v>0.79222653700297241</v>
      </c>
      <c r="K277">
        <f t="shared" si="18"/>
        <v>5.9949961647511492</v>
      </c>
      <c r="M277">
        <f t="shared" si="19"/>
        <v>-0.79222653700297241</v>
      </c>
    </row>
    <row r="278" spans="2:13" x14ac:dyDescent="0.25">
      <c r="B278" s="15">
        <v>274</v>
      </c>
      <c r="C278" s="15">
        <v>17</v>
      </c>
      <c r="D278">
        <f>scaled!E304</f>
        <v>-0.76095202569071407</v>
      </c>
      <c r="F278">
        <v>0.16528794323275345</v>
      </c>
      <c r="G278">
        <f t="shared" si="16"/>
        <v>24.009112674187758</v>
      </c>
      <c r="J278">
        <f t="shared" si="17"/>
        <v>0.92623996892346749</v>
      </c>
      <c r="K278">
        <f t="shared" si="18"/>
        <v>7.0091126741877581</v>
      </c>
      <c r="M278">
        <f t="shared" si="19"/>
        <v>-0.92623996892346749</v>
      </c>
    </row>
    <row r="279" spans="2:13" x14ac:dyDescent="0.25">
      <c r="B279" s="15">
        <v>275</v>
      </c>
      <c r="C279" s="15">
        <v>21.6</v>
      </c>
      <c r="D279">
        <f>scaled!E305</f>
        <v>-0.15307139156441218</v>
      </c>
      <c r="F279">
        <v>0.49641611472541952</v>
      </c>
      <c r="G279">
        <f t="shared" si="16"/>
        <v>26.514850648643094</v>
      </c>
      <c r="J279">
        <f t="shared" si="17"/>
        <v>0.64948750628983176</v>
      </c>
      <c r="K279">
        <f t="shared" si="18"/>
        <v>4.9148506486430916</v>
      </c>
      <c r="M279">
        <f t="shared" si="19"/>
        <v>-0.64948750628983176</v>
      </c>
    </row>
    <row r="280" spans="2:13" x14ac:dyDescent="0.25">
      <c r="B280" s="15">
        <v>276</v>
      </c>
      <c r="C280" s="15">
        <v>16.2</v>
      </c>
      <c r="D280">
        <f>scaled!E306</f>
        <v>-0.86667039684311442</v>
      </c>
      <c r="F280">
        <v>-6.6992923728511775E-2</v>
      </c>
      <c r="G280">
        <f t="shared" si="16"/>
        <v>22.251379448227123</v>
      </c>
      <c r="J280">
        <f t="shared" si="17"/>
        <v>0.79967747311460269</v>
      </c>
      <c r="K280">
        <f t="shared" si="18"/>
        <v>6.0513794482271246</v>
      </c>
      <c r="M280">
        <f t="shared" si="19"/>
        <v>-0.79967747311460269</v>
      </c>
    </row>
    <row r="281" spans="2:13" x14ac:dyDescent="0.25">
      <c r="B281" s="15">
        <v>277</v>
      </c>
      <c r="C281" s="15">
        <v>31.5</v>
      </c>
      <c r="D281">
        <f>scaled!E307</f>
        <v>1.1551934514465403</v>
      </c>
      <c r="F281">
        <v>1.1910564317871599</v>
      </c>
      <c r="G281">
        <f t="shared" si="16"/>
        <v>31.771385038945944</v>
      </c>
      <c r="J281">
        <f t="shared" si="17"/>
        <v>3.5862980340619632E-2</v>
      </c>
      <c r="K281">
        <f t="shared" si="18"/>
        <v>0.27138503894594218</v>
      </c>
      <c r="M281">
        <f t="shared" si="19"/>
        <v>-3.5862980340619632E-2</v>
      </c>
    </row>
    <row r="282" spans="2:13" x14ac:dyDescent="0.25">
      <c r="B282" s="15">
        <v>278</v>
      </c>
      <c r="C282" s="15">
        <v>29.5</v>
      </c>
      <c r="D282">
        <f>scaled!E308</f>
        <v>0.89089752356553964</v>
      </c>
      <c r="F282">
        <v>1.1655272170468209</v>
      </c>
      <c r="G282">
        <f t="shared" si="16"/>
        <v>31.578198447347496</v>
      </c>
      <c r="J282">
        <f t="shared" si="17"/>
        <v>0.2746296934812813</v>
      </c>
      <c r="K282">
        <f t="shared" si="18"/>
        <v>2.0781984473475013</v>
      </c>
      <c r="M282">
        <f t="shared" si="19"/>
        <v>-0.2746296934812813</v>
      </c>
    </row>
    <row r="283" spans="2:13" x14ac:dyDescent="0.25">
      <c r="B283" s="15">
        <v>279</v>
      </c>
      <c r="C283" s="15">
        <v>21.5</v>
      </c>
      <c r="D283">
        <f>scaled!E309</f>
        <v>-0.16628618795846251</v>
      </c>
      <c r="F283">
        <v>7.1500270294528143E-2</v>
      </c>
      <c r="G283">
        <f t="shared" si="16"/>
        <v>23.299395549976495</v>
      </c>
      <c r="J283">
        <f t="shared" si="17"/>
        <v>0.23778645825299066</v>
      </c>
      <c r="K283">
        <f t="shared" si="18"/>
        <v>1.7993955499764958</v>
      </c>
      <c r="M283">
        <f t="shared" si="19"/>
        <v>-0.23778645825299066</v>
      </c>
    </row>
    <row r="284" spans="2:13" x14ac:dyDescent="0.25">
      <c r="B284" s="15">
        <v>280</v>
      </c>
      <c r="C284" s="15">
        <v>19.8</v>
      </c>
      <c r="D284">
        <f>scaled!E310</f>
        <v>-0.39093772665731308</v>
      </c>
      <c r="F284">
        <v>0.29562059946129476</v>
      </c>
      <c r="G284">
        <f t="shared" si="16"/>
        <v>24.995375741299586</v>
      </c>
      <c r="J284">
        <f t="shared" si="17"/>
        <v>0.6865583261186079</v>
      </c>
      <c r="K284">
        <f t="shared" si="18"/>
        <v>5.1953757412995873</v>
      </c>
      <c r="M284">
        <f t="shared" si="19"/>
        <v>-0.6865583261186079</v>
      </c>
    </row>
    <row r="285" spans="2:13" x14ac:dyDescent="0.25">
      <c r="B285" s="15">
        <v>281</v>
      </c>
      <c r="C285" s="15">
        <v>22.3</v>
      </c>
      <c r="D285">
        <f>scaled!E311</f>
        <v>-6.0567816806062158E-2</v>
      </c>
      <c r="F285">
        <v>0.32085777821407518</v>
      </c>
      <c r="G285">
        <f t="shared" si="16"/>
        <v>25.186352416234538</v>
      </c>
      <c r="J285">
        <f t="shared" si="17"/>
        <v>0.38142559502013734</v>
      </c>
      <c r="K285">
        <f t="shared" si="18"/>
        <v>2.8863524162345358</v>
      </c>
      <c r="M285">
        <f t="shared" si="19"/>
        <v>-0.38142559502013734</v>
      </c>
    </row>
    <row r="286" spans="2:13" x14ac:dyDescent="0.25">
      <c r="B286" s="15">
        <v>282</v>
      </c>
      <c r="C286" s="15">
        <v>20.2</v>
      </c>
      <c r="D286">
        <f>scaled!E312</f>
        <v>-0.33807854108111313</v>
      </c>
      <c r="F286">
        <v>0.13794594316597361</v>
      </c>
      <c r="G286">
        <f t="shared" si="16"/>
        <v>23.802208237286326</v>
      </c>
      <c r="J286">
        <f t="shared" si="17"/>
        <v>0.47602448424708677</v>
      </c>
      <c r="K286">
        <f t="shared" si="18"/>
        <v>3.6022082372863276</v>
      </c>
      <c r="M286">
        <f t="shared" si="19"/>
        <v>-0.47602448424708677</v>
      </c>
    </row>
    <row r="287" spans="2:13" x14ac:dyDescent="0.25">
      <c r="B287" s="15">
        <v>283</v>
      </c>
      <c r="C287" s="15">
        <v>20.6</v>
      </c>
      <c r="D287">
        <f>scaled!E313</f>
        <v>-0.28521935550491273</v>
      </c>
      <c r="F287">
        <v>-2.0838949907554839E-2</v>
      </c>
      <c r="G287">
        <f t="shared" si="16"/>
        <v>22.600639266121387</v>
      </c>
      <c r="J287">
        <f t="shared" si="17"/>
        <v>0.26438040559735787</v>
      </c>
      <c r="K287">
        <f t="shared" si="18"/>
        <v>2.0006392661213859</v>
      </c>
      <c r="M287">
        <f t="shared" si="19"/>
        <v>-0.26438040559735787</v>
      </c>
    </row>
    <row r="288" spans="2:13" x14ac:dyDescent="0.25">
      <c r="B288" s="15">
        <v>284</v>
      </c>
      <c r="C288" s="15">
        <v>17</v>
      </c>
      <c r="D288">
        <f>scaled!E314</f>
        <v>-0.76095202569071407</v>
      </c>
      <c r="F288">
        <v>-0.38260276096077428</v>
      </c>
      <c r="G288">
        <f t="shared" si="16"/>
        <v>19.863072978561302</v>
      </c>
      <c r="J288">
        <f t="shared" si="17"/>
        <v>0.37834926472993979</v>
      </c>
      <c r="K288">
        <f t="shared" si="18"/>
        <v>2.8630729785613025</v>
      </c>
      <c r="M288">
        <f t="shared" si="19"/>
        <v>-0.37834926472993979</v>
      </c>
    </row>
    <row r="289" spans="2:13" x14ac:dyDescent="0.25">
      <c r="B289" s="15">
        <v>285</v>
      </c>
      <c r="C289" s="15">
        <v>17.600000000000001</v>
      </c>
      <c r="D289">
        <f>scaled!E315</f>
        <v>-0.68166324732641348</v>
      </c>
      <c r="F289">
        <v>-0.30463822204652946</v>
      </c>
      <c r="G289">
        <f t="shared" si="16"/>
        <v>20.453052094314824</v>
      </c>
      <c r="J289">
        <f t="shared" si="17"/>
        <v>0.37702502527988402</v>
      </c>
      <c r="K289">
        <f t="shared" si="18"/>
        <v>2.8530520943148225</v>
      </c>
      <c r="M289">
        <f t="shared" si="19"/>
        <v>-0.37702502527988402</v>
      </c>
    </row>
    <row r="290" spans="2:13" x14ac:dyDescent="0.25">
      <c r="B290" s="15">
        <v>286</v>
      </c>
      <c r="C290" s="15">
        <v>16.5</v>
      </c>
      <c r="D290">
        <f>scaled!E316</f>
        <v>-0.8270260076609639</v>
      </c>
      <c r="F290">
        <v>-0.39027516221058256</v>
      </c>
      <c r="G290">
        <f t="shared" si="16"/>
        <v>19.805013807454717</v>
      </c>
      <c r="J290">
        <f t="shared" si="17"/>
        <v>0.43675084545038134</v>
      </c>
      <c r="K290">
        <f t="shared" si="18"/>
        <v>3.3050138074547157</v>
      </c>
      <c r="M290">
        <f t="shared" si="19"/>
        <v>-0.43675084545038134</v>
      </c>
    </row>
    <row r="291" spans="2:13" x14ac:dyDescent="0.25">
      <c r="B291" s="15">
        <v>287</v>
      </c>
      <c r="C291" s="15">
        <v>18.2</v>
      </c>
      <c r="D291">
        <f>scaled!E317</f>
        <v>-0.60237446896211377</v>
      </c>
      <c r="F291">
        <v>-0.35315625689237273</v>
      </c>
      <c r="G291">
        <f t="shared" si="16"/>
        <v>20.085902776239152</v>
      </c>
      <c r="J291">
        <f t="shared" si="17"/>
        <v>0.24921821206974104</v>
      </c>
      <c r="K291">
        <f t="shared" si="18"/>
        <v>1.8859027762391534</v>
      </c>
      <c r="M291">
        <f t="shared" si="19"/>
        <v>-0.24921821206974104</v>
      </c>
    </row>
    <row r="292" spans="2:13" x14ac:dyDescent="0.25">
      <c r="B292" s="15">
        <v>288</v>
      </c>
      <c r="C292" s="15">
        <v>16.899999999999999</v>
      </c>
      <c r="D292">
        <f>scaled!E318</f>
        <v>-0.77416682208476395</v>
      </c>
      <c r="F292">
        <v>-0.76427530822499179</v>
      </c>
      <c r="G292">
        <f t="shared" si="16"/>
        <v>16.974851806753723</v>
      </c>
      <c r="J292">
        <f t="shared" si="17"/>
        <v>9.8915138597721608E-3</v>
      </c>
      <c r="K292">
        <f t="shared" si="18"/>
        <v>7.4851806753722078E-2</v>
      </c>
      <c r="M292">
        <f t="shared" si="19"/>
        <v>-9.8915138597721608E-3</v>
      </c>
    </row>
    <row r="293" spans="2:13" x14ac:dyDescent="0.25">
      <c r="B293" s="15">
        <v>289</v>
      </c>
      <c r="C293" s="15">
        <v>15.5</v>
      </c>
      <c r="D293">
        <f>scaled!E319</f>
        <v>-0.95917397160146445</v>
      </c>
      <c r="F293">
        <v>-0.47618748097974395</v>
      </c>
      <c r="G293">
        <f t="shared" si="16"/>
        <v>19.154891654926939</v>
      </c>
      <c r="J293">
        <f t="shared" si="17"/>
        <v>0.4829864906217205</v>
      </c>
      <c r="K293">
        <f t="shared" si="18"/>
        <v>3.6548916549269381</v>
      </c>
      <c r="M293">
        <f t="shared" si="19"/>
        <v>-0.4829864906217205</v>
      </c>
    </row>
    <row r="294" spans="2:13" x14ac:dyDescent="0.25">
      <c r="B294" s="15">
        <v>290</v>
      </c>
      <c r="C294" s="15">
        <v>19.2</v>
      </c>
      <c r="D294">
        <f>scaled!E320</f>
        <v>-0.47022650502161323</v>
      </c>
      <c r="F294">
        <v>-0.27719307781688091</v>
      </c>
      <c r="G294">
        <f t="shared" si="16"/>
        <v>20.660737051473951</v>
      </c>
      <c r="J294">
        <f t="shared" si="17"/>
        <v>0.19303342720473232</v>
      </c>
      <c r="K294">
        <f t="shared" si="18"/>
        <v>1.4607370514739504</v>
      </c>
      <c r="M294">
        <f t="shared" si="19"/>
        <v>-0.19303342720473232</v>
      </c>
    </row>
    <row r="295" spans="2:13" x14ac:dyDescent="0.25">
      <c r="B295" s="15">
        <v>291</v>
      </c>
      <c r="C295" s="15">
        <v>18.5</v>
      </c>
      <c r="D295">
        <f>scaled!E321</f>
        <v>-0.56273007977996325</v>
      </c>
      <c r="F295">
        <v>-0.38478119192568827</v>
      </c>
      <c r="G295">
        <f t="shared" si="16"/>
        <v>19.846588192114687</v>
      </c>
      <c r="J295">
        <f t="shared" si="17"/>
        <v>0.17794888785427498</v>
      </c>
      <c r="K295">
        <f t="shared" si="18"/>
        <v>1.3465881921146858</v>
      </c>
      <c r="M295">
        <f t="shared" si="19"/>
        <v>-0.17794888785427498</v>
      </c>
    </row>
    <row r="296" spans="2:13" x14ac:dyDescent="0.25">
      <c r="B296" s="15">
        <v>292</v>
      </c>
      <c r="C296" s="15">
        <v>31.9</v>
      </c>
      <c r="D296">
        <f>scaled!E322</f>
        <v>1.2080526370227407</v>
      </c>
      <c r="F296">
        <v>1.3397300281503539</v>
      </c>
      <c r="G296">
        <f t="shared" si="16"/>
        <v>32.896439046059776</v>
      </c>
      <c r="J296">
        <f t="shared" si="17"/>
        <v>0.13167739112761323</v>
      </c>
      <c r="K296">
        <f t="shared" si="18"/>
        <v>0.99643904605977174</v>
      </c>
      <c r="M296">
        <f t="shared" si="19"/>
        <v>-0.13167739112761323</v>
      </c>
    </row>
    <row r="297" spans="2:13" x14ac:dyDescent="0.25">
      <c r="B297" s="15">
        <v>293</v>
      </c>
      <c r="C297" s="15">
        <v>34.1</v>
      </c>
      <c r="D297">
        <f>scaled!E323</f>
        <v>1.4987781576918415</v>
      </c>
      <c r="F297">
        <v>1.3660454422077488</v>
      </c>
      <c r="G297">
        <f t="shared" si="16"/>
        <v>33.095575024191405</v>
      </c>
      <c r="J297">
        <f t="shared" si="17"/>
        <v>0.13273271548409271</v>
      </c>
      <c r="K297">
        <f t="shared" si="18"/>
        <v>1.0044249758085997</v>
      </c>
      <c r="M297">
        <f t="shared" si="19"/>
        <v>0.13273271548409271</v>
      </c>
    </row>
    <row r="298" spans="2:13" x14ac:dyDescent="0.25">
      <c r="B298" s="15">
        <v>294</v>
      </c>
      <c r="C298" s="15">
        <v>35.700000000000003</v>
      </c>
      <c r="D298">
        <f>scaled!E324</f>
        <v>1.7102148999966422</v>
      </c>
      <c r="F298">
        <v>1.028066688620592</v>
      </c>
      <c r="G298">
        <f t="shared" si="16"/>
        <v>30.537996810278614</v>
      </c>
      <c r="J298">
        <f t="shared" si="17"/>
        <v>0.6821482113760502</v>
      </c>
      <c r="K298">
        <f t="shared" si="18"/>
        <v>5.1620031897213936</v>
      </c>
      <c r="M298">
        <f t="shared" si="19"/>
        <v>0.6821482113760502</v>
      </c>
    </row>
    <row r="299" spans="2:13" x14ac:dyDescent="0.25">
      <c r="B299" s="15">
        <v>295</v>
      </c>
      <c r="C299" s="15">
        <v>27.4</v>
      </c>
      <c r="D299">
        <f>scaled!E325</f>
        <v>0.61338679929048912</v>
      </c>
      <c r="F299">
        <v>0.4596231690472527</v>
      </c>
      <c r="G299">
        <f t="shared" si="16"/>
        <v>26.236428306133657</v>
      </c>
      <c r="J299">
        <f t="shared" si="17"/>
        <v>0.15376363024323642</v>
      </c>
      <c r="K299">
        <f t="shared" si="18"/>
        <v>1.1635716938663436</v>
      </c>
      <c r="M299">
        <f t="shared" si="19"/>
        <v>0.15376363024323642</v>
      </c>
    </row>
    <row r="300" spans="2:13" x14ac:dyDescent="0.25">
      <c r="B300" s="15">
        <v>296</v>
      </c>
      <c r="C300" s="15">
        <v>25.4</v>
      </c>
      <c r="D300">
        <f>scaled!E326</f>
        <v>0.34909087140948847</v>
      </c>
      <c r="F300">
        <v>0.21100348811843897</v>
      </c>
      <c r="G300">
        <f t="shared" si="16"/>
        <v>24.35505477970721</v>
      </c>
      <c r="J300">
        <f t="shared" si="17"/>
        <v>0.1380873832910495</v>
      </c>
      <c r="K300">
        <f t="shared" si="18"/>
        <v>1.044945220292788</v>
      </c>
      <c r="M300">
        <f t="shared" si="19"/>
        <v>0.1380873832910495</v>
      </c>
    </row>
    <row r="301" spans="2:13" x14ac:dyDescent="0.25">
      <c r="B301" s="15">
        <v>297</v>
      </c>
      <c r="C301" s="15">
        <v>23</v>
      </c>
      <c r="D301">
        <f>scaled!E327</f>
        <v>3.1935757952287869E-2</v>
      </c>
      <c r="F301">
        <v>-0.2869674891909223</v>
      </c>
      <c r="G301">
        <f t="shared" si="16"/>
        <v>20.586771391447268</v>
      </c>
      <c r="J301">
        <f t="shared" si="17"/>
        <v>0.31890324714321017</v>
      </c>
      <c r="K301">
        <f t="shared" si="18"/>
        <v>2.4132286085527324</v>
      </c>
      <c r="M301">
        <f t="shared" si="19"/>
        <v>0.31890324714321017</v>
      </c>
    </row>
    <row r="302" spans="2:13" x14ac:dyDescent="0.25">
      <c r="B302" s="15">
        <v>298</v>
      </c>
      <c r="C302" s="15">
        <v>27.2</v>
      </c>
      <c r="D302">
        <f>scaled!E328</f>
        <v>0.58695720650238892</v>
      </c>
      <c r="F302">
        <v>0.48729459722488105</v>
      </c>
      <c r="G302">
        <f t="shared" si="16"/>
        <v>26.445825616182923</v>
      </c>
      <c r="J302">
        <f t="shared" si="17"/>
        <v>9.9662609277507863E-2</v>
      </c>
      <c r="K302">
        <f t="shared" si="18"/>
        <v>0.75417438381707502</v>
      </c>
      <c r="M302">
        <f t="shared" si="19"/>
        <v>9.9662609277507863E-2</v>
      </c>
    </row>
    <row r="303" spans="2:13" x14ac:dyDescent="0.25">
      <c r="B303" s="15">
        <v>299</v>
      </c>
      <c r="C303" s="15">
        <v>23.9</v>
      </c>
      <c r="D303">
        <f>scaled!E329</f>
        <v>0.15086892549873809</v>
      </c>
      <c r="F303">
        <v>-6.4027587791319965E-3</v>
      </c>
      <c r="G303">
        <f t="shared" si="16"/>
        <v>22.709881896109412</v>
      </c>
      <c r="J303">
        <f t="shared" si="17"/>
        <v>0.15727168427787008</v>
      </c>
      <c r="K303">
        <f t="shared" si="18"/>
        <v>1.1901181038905886</v>
      </c>
      <c r="M303">
        <f t="shared" si="19"/>
        <v>0.15727168427787008</v>
      </c>
    </row>
    <row r="304" spans="2:13" x14ac:dyDescent="0.25">
      <c r="B304" s="15">
        <v>300</v>
      </c>
      <c r="C304" s="15">
        <v>34.200000000000003</v>
      </c>
      <c r="D304">
        <f>scaled!E330</f>
        <v>1.5119929540858914</v>
      </c>
      <c r="F304">
        <v>0.82458611083628686</v>
      </c>
      <c r="G304">
        <f t="shared" si="16"/>
        <v>28.99820329612411</v>
      </c>
      <c r="J304">
        <f t="shared" si="17"/>
        <v>0.68740684324960455</v>
      </c>
      <c r="K304">
        <f t="shared" si="18"/>
        <v>5.2017967038758908</v>
      </c>
      <c r="M304">
        <f t="shared" si="19"/>
        <v>0.68740684324960455</v>
      </c>
    </row>
    <row r="305" spans="2:13" x14ac:dyDescent="0.25">
      <c r="B305" s="15">
        <v>301</v>
      </c>
      <c r="C305" s="15">
        <v>34.5</v>
      </c>
      <c r="D305">
        <f>scaled!E331</f>
        <v>1.551637343268041</v>
      </c>
      <c r="F305">
        <v>0.87766659651442525</v>
      </c>
      <c r="G305">
        <f t="shared" si="16"/>
        <v>29.399877934880084</v>
      </c>
      <c r="J305">
        <f t="shared" si="17"/>
        <v>0.67397074675361579</v>
      </c>
      <c r="K305">
        <f t="shared" si="18"/>
        <v>5.1001220651199102</v>
      </c>
      <c r="M305">
        <f t="shared" si="19"/>
        <v>0.67397074675361579</v>
      </c>
    </row>
    <row r="306" spans="2:13" x14ac:dyDescent="0.25">
      <c r="B306" s="15">
        <v>302</v>
      </c>
      <c r="C306" s="15">
        <v>31.8</v>
      </c>
      <c r="D306">
        <f>scaled!E332</f>
        <v>1.1948378406286908</v>
      </c>
      <c r="F306">
        <v>1.3516930169970451</v>
      </c>
      <c r="G306">
        <f t="shared" si="16"/>
        <v>32.986966273948632</v>
      </c>
      <c r="J306">
        <f t="shared" si="17"/>
        <v>0.15685517636835433</v>
      </c>
      <c r="K306">
        <f t="shared" si="18"/>
        <v>1.186966273948636</v>
      </c>
      <c r="M306">
        <f t="shared" si="19"/>
        <v>-0.15685517636835433</v>
      </c>
    </row>
    <row r="307" spans="2:13" x14ac:dyDescent="0.25">
      <c r="B307" s="15">
        <v>303</v>
      </c>
      <c r="C307" s="15">
        <v>37.299999999999997</v>
      </c>
      <c r="D307">
        <f>scaled!E333</f>
        <v>1.921651642301442</v>
      </c>
      <c r="F307">
        <v>1.1825054708973837</v>
      </c>
      <c r="G307">
        <f t="shared" si="16"/>
        <v>31.706677565332303</v>
      </c>
      <c r="J307">
        <f t="shared" si="17"/>
        <v>0.73914617140405836</v>
      </c>
      <c r="K307">
        <f t="shared" si="18"/>
        <v>5.5933224346676989</v>
      </c>
      <c r="M307">
        <f t="shared" si="19"/>
        <v>0.73914617140405836</v>
      </c>
    </row>
    <row r="308" spans="2:13" x14ac:dyDescent="0.25">
      <c r="B308" s="15">
        <v>304</v>
      </c>
      <c r="C308" s="15">
        <v>28.4</v>
      </c>
      <c r="D308">
        <f>scaled!E334</f>
        <v>0.74553476323098922</v>
      </c>
      <c r="F308">
        <v>0.52157289482271973</v>
      </c>
      <c r="G308">
        <f t="shared" si="16"/>
        <v>26.705218924832558</v>
      </c>
      <c r="J308">
        <f t="shared" si="17"/>
        <v>0.22396186840826948</v>
      </c>
      <c r="K308">
        <f t="shared" si="18"/>
        <v>1.6947810751674424</v>
      </c>
      <c r="M308">
        <f t="shared" si="19"/>
        <v>0.22396186840826948</v>
      </c>
    </row>
    <row r="309" spans="2:13" x14ac:dyDescent="0.25">
      <c r="B309" s="15">
        <v>305</v>
      </c>
      <c r="C309" s="15">
        <v>28.8</v>
      </c>
      <c r="D309">
        <f>scaled!E335</f>
        <v>0.79839394880718961</v>
      </c>
      <c r="F309">
        <v>0.43520682751787171</v>
      </c>
      <c r="G309">
        <f t="shared" si="16"/>
        <v>26.051663132298859</v>
      </c>
      <c r="J309">
        <f t="shared" si="17"/>
        <v>0.3631871212893179</v>
      </c>
      <c r="K309">
        <f t="shared" si="18"/>
        <v>2.7483368677011408</v>
      </c>
      <c r="M309">
        <f t="shared" si="19"/>
        <v>0.3631871212893179</v>
      </c>
    </row>
    <row r="310" spans="2:13" x14ac:dyDescent="0.25">
      <c r="B310" s="15">
        <v>306</v>
      </c>
      <c r="C310" s="15">
        <v>26.8</v>
      </c>
      <c r="D310">
        <f>scaled!E336</f>
        <v>0.53409802092618897</v>
      </c>
      <c r="F310">
        <v>0.35748572167057607</v>
      </c>
      <c r="G310">
        <f t="shared" si="16"/>
        <v>25.463526141536825</v>
      </c>
      <c r="J310">
        <f t="shared" si="17"/>
        <v>0.17661229925561289</v>
      </c>
      <c r="K310">
        <f t="shared" si="18"/>
        <v>1.3364738584631746</v>
      </c>
      <c r="M310">
        <f t="shared" si="19"/>
        <v>0.17661229925561289</v>
      </c>
    </row>
    <row r="311" spans="2:13" x14ac:dyDescent="0.25">
      <c r="B311" s="15">
        <v>307</v>
      </c>
      <c r="C311" s="15">
        <v>33.5</v>
      </c>
      <c r="D311">
        <f>scaled!E337</f>
        <v>1.4194893793275414</v>
      </c>
      <c r="F311">
        <v>0.59901785780201178</v>
      </c>
      <c r="G311">
        <f t="shared" si="16"/>
        <v>27.291266266539321</v>
      </c>
      <c r="J311">
        <f t="shared" si="17"/>
        <v>0.8204715215255296</v>
      </c>
      <c r="K311">
        <f t="shared" si="18"/>
        <v>6.2087337334606794</v>
      </c>
      <c r="M311">
        <f t="shared" si="19"/>
        <v>0.8204715215255296</v>
      </c>
    </row>
    <row r="312" spans="2:13" x14ac:dyDescent="0.25">
      <c r="B312" s="15">
        <v>308</v>
      </c>
      <c r="C312" s="15">
        <v>41.5</v>
      </c>
      <c r="D312">
        <f>scaled!E338</f>
        <v>2.4766730908515431</v>
      </c>
      <c r="F312">
        <v>1.2720255345266658</v>
      </c>
      <c r="G312">
        <f t="shared" si="16"/>
        <v>32.384100515787964</v>
      </c>
      <c r="J312">
        <f t="shared" si="17"/>
        <v>1.2046475563248773</v>
      </c>
      <c r="K312">
        <f t="shared" si="18"/>
        <v>9.1158994842120347</v>
      </c>
      <c r="M312">
        <f t="shared" si="19"/>
        <v>1.2046475563248773</v>
      </c>
    </row>
    <row r="313" spans="2:13" x14ac:dyDescent="0.25">
      <c r="B313" s="15">
        <v>309</v>
      </c>
      <c r="C313" s="15">
        <v>38.1</v>
      </c>
      <c r="D313">
        <f>scaled!E339</f>
        <v>2.0273700134538428</v>
      </c>
      <c r="F313">
        <v>1.5158829045149211</v>
      </c>
      <c r="G313">
        <f t="shared" si="16"/>
        <v>34.229436325108885</v>
      </c>
      <c r="J313">
        <f t="shared" si="17"/>
        <v>0.51148710893892169</v>
      </c>
      <c r="K313">
        <f t="shared" si="18"/>
        <v>3.8705636748911174</v>
      </c>
      <c r="M313">
        <f t="shared" si="19"/>
        <v>0.51148710893892169</v>
      </c>
    </row>
    <row r="314" spans="2:13" x14ac:dyDescent="0.25">
      <c r="B314" s="15">
        <v>310</v>
      </c>
      <c r="C314" s="15">
        <v>32.1</v>
      </c>
      <c r="D314">
        <f>scaled!E340</f>
        <v>1.2344822298108404</v>
      </c>
      <c r="F314">
        <v>0.98799823696503286</v>
      </c>
      <c r="G314">
        <f t="shared" si="16"/>
        <v>30.234787812873247</v>
      </c>
      <c r="J314">
        <f t="shared" si="17"/>
        <v>0.24648399284580758</v>
      </c>
      <c r="K314">
        <f t="shared" si="18"/>
        <v>1.8652121871267509</v>
      </c>
      <c r="M314">
        <f t="shared" si="19"/>
        <v>0.24648399284580758</v>
      </c>
    </row>
    <row r="315" spans="2:13" x14ac:dyDescent="0.25">
      <c r="B315" s="15">
        <v>311</v>
      </c>
      <c r="C315" s="15">
        <v>37.200000000000003</v>
      </c>
      <c r="D315">
        <f>scaled!E341</f>
        <v>1.9084368459073922</v>
      </c>
      <c r="F315">
        <v>1.4369030747887068</v>
      </c>
      <c r="G315">
        <f t="shared" si="16"/>
        <v>33.631774224451966</v>
      </c>
      <c r="J315">
        <f t="shared" si="17"/>
        <v>0.47153377111868533</v>
      </c>
      <c r="K315">
        <f t="shared" si="18"/>
        <v>3.5682257755480342</v>
      </c>
      <c r="M315">
        <f t="shared" si="19"/>
        <v>0.47153377111868533</v>
      </c>
    </row>
    <row r="316" spans="2:13" x14ac:dyDescent="0.25">
      <c r="B316" s="15">
        <v>312</v>
      </c>
      <c r="C316" s="15">
        <v>28</v>
      </c>
      <c r="D316">
        <f>scaled!E342</f>
        <v>0.69267557765478927</v>
      </c>
      <c r="F316">
        <v>0.61808929204672391</v>
      </c>
      <c r="G316">
        <f t="shared" si="16"/>
        <v>27.435585056447422</v>
      </c>
      <c r="J316">
        <f t="shared" si="17"/>
        <v>7.458628560806535E-2</v>
      </c>
      <c r="K316">
        <f t="shared" si="18"/>
        <v>0.56441494355257615</v>
      </c>
      <c r="M316">
        <f t="shared" si="19"/>
        <v>7.458628560806535E-2</v>
      </c>
    </row>
    <row r="317" spans="2:13" x14ac:dyDescent="0.25">
      <c r="B317" s="15">
        <v>313</v>
      </c>
      <c r="C317" s="15">
        <v>26.4</v>
      </c>
      <c r="D317">
        <f>scaled!E343</f>
        <v>0.48123883534998857</v>
      </c>
      <c r="F317">
        <v>0.44284322421124683</v>
      </c>
      <c r="G317">
        <f t="shared" si="16"/>
        <v>26.109449847021253</v>
      </c>
      <c r="J317">
        <f t="shared" si="17"/>
        <v>3.8395611138741736E-2</v>
      </c>
      <c r="K317">
        <f t="shared" si="18"/>
        <v>0.2905501529787427</v>
      </c>
      <c r="M317">
        <f t="shared" si="19"/>
        <v>3.8395611138741736E-2</v>
      </c>
    </row>
    <row r="318" spans="2:13" x14ac:dyDescent="0.25">
      <c r="B318" s="15">
        <v>314</v>
      </c>
      <c r="C318" s="15">
        <v>24.3</v>
      </c>
      <c r="D318">
        <f>scaled!E344</f>
        <v>0.20372811107493849</v>
      </c>
      <c r="F318">
        <v>0.36869610442800177</v>
      </c>
      <c r="G318">
        <f t="shared" si="16"/>
        <v>25.548358192089438</v>
      </c>
      <c r="J318">
        <f t="shared" si="17"/>
        <v>0.16496799335306328</v>
      </c>
      <c r="K318">
        <f t="shared" si="18"/>
        <v>1.2483581920894387</v>
      </c>
      <c r="M318">
        <f t="shared" si="19"/>
        <v>-0.16496799335306328</v>
      </c>
    </row>
    <row r="319" spans="2:13" x14ac:dyDescent="0.25">
      <c r="B319" s="15">
        <v>315</v>
      </c>
      <c r="C319" s="15">
        <v>19.100000000000001</v>
      </c>
      <c r="D319">
        <f>scaled!E345</f>
        <v>-0.4834413014156631</v>
      </c>
      <c r="F319">
        <v>0.12503302076901476</v>
      </c>
      <c r="G319">
        <f t="shared" si="16"/>
        <v>23.704492600874605</v>
      </c>
      <c r="J319">
        <f t="shared" si="17"/>
        <v>0.6084743221846779</v>
      </c>
      <c r="K319">
        <f t="shared" si="18"/>
        <v>4.6044926008746065</v>
      </c>
      <c r="M319">
        <f t="shared" si="19"/>
        <v>-0.6084743221846779</v>
      </c>
    </row>
    <row r="320" spans="2:13" x14ac:dyDescent="0.25">
      <c r="B320" s="15">
        <v>316</v>
      </c>
      <c r="C320" s="15">
        <v>34.299999999999997</v>
      </c>
      <c r="D320">
        <f>scaled!E346</f>
        <v>1.5252077504799413</v>
      </c>
      <c r="F320">
        <v>1.2345999093183706</v>
      </c>
      <c r="G320">
        <f t="shared" si="16"/>
        <v>32.100890513209748</v>
      </c>
      <c r="J320">
        <f t="shared" si="17"/>
        <v>0.29060784116157068</v>
      </c>
      <c r="K320">
        <f t="shared" si="18"/>
        <v>2.1991094867902548</v>
      </c>
      <c r="M320">
        <f t="shared" si="19"/>
        <v>0.29060784116157068</v>
      </c>
    </row>
    <row r="321" spans="2:13" x14ac:dyDescent="0.25">
      <c r="B321" s="15">
        <v>317</v>
      </c>
      <c r="C321" s="15">
        <v>29.8</v>
      </c>
      <c r="D321">
        <f>scaled!E347</f>
        <v>0.93054191274769016</v>
      </c>
      <c r="F321">
        <v>0.91622981653275559</v>
      </c>
      <c r="G321">
        <f t="shared" si="16"/>
        <v>29.691696430363631</v>
      </c>
      <c r="J321">
        <f t="shared" si="17"/>
        <v>1.4312096214934567E-2</v>
      </c>
      <c r="K321">
        <f t="shared" si="18"/>
        <v>0.10830356963637061</v>
      </c>
      <c r="M321">
        <f t="shared" si="19"/>
        <v>1.4312096214934567E-2</v>
      </c>
    </row>
    <row r="322" spans="2:13" x14ac:dyDescent="0.25">
      <c r="B322" s="15">
        <v>318</v>
      </c>
      <c r="C322" s="15">
        <v>31.3</v>
      </c>
      <c r="D322">
        <f>scaled!E348</f>
        <v>1.1287638586584405</v>
      </c>
      <c r="F322">
        <v>1.0710696462539793</v>
      </c>
      <c r="G322">
        <f t="shared" si="16"/>
        <v>30.863412021766468</v>
      </c>
      <c r="J322">
        <f t="shared" si="17"/>
        <v>5.7694212404461265E-2</v>
      </c>
      <c r="K322">
        <f t="shared" si="18"/>
        <v>0.43658797823353618</v>
      </c>
      <c r="M322">
        <f t="shared" si="19"/>
        <v>5.7694212404461265E-2</v>
      </c>
    </row>
    <row r="323" spans="2:13" x14ac:dyDescent="0.25">
      <c r="B323" s="15">
        <v>319</v>
      </c>
      <c r="C323" s="15">
        <v>37</v>
      </c>
      <c r="D323">
        <f>scaled!E349</f>
        <v>1.8820072531192924</v>
      </c>
      <c r="F323">
        <v>1.1004040344674828</v>
      </c>
      <c r="G323">
        <f t="shared" si="16"/>
        <v>31.08539340792472</v>
      </c>
      <c r="J323">
        <f t="shared" si="17"/>
        <v>0.78160321865180959</v>
      </c>
      <c r="K323">
        <f t="shared" si="18"/>
        <v>5.9146065920752813</v>
      </c>
      <c r="M323">
        <f t="shared" si="19"/>
        <v>0.78160321865180959</v>
      </c>
    </row>
    <row r="324" spans="2:13" x14ac:dyDescent="0.25">
      <c r="B324" s="15">
        <v>320</v>
      </c>
      <c r="C324" s="15">
        <v>32.200000000000003</v>
      </c>
      <c r="D324">
        <f>scaled!E350</f>
        <v>1.2476970262048912</v>
      </c>
      <c r="F324">
        <v>1.2565103730742058</v>
      </c>
      <c r="G324">
        <f t="shared" si="16"/>
        <v>32.266693020509067</v>
      </c>
      <c r="J324">
        <f t="shared" si="17"/>
        <v>8.8133468693145645E-3</v>
      </c>
      <c r="K324">
        <f t="shared" si="18"/>
        <v>6.6693020509061937E-2</v>
      </c>
      <c r="M324">
        <f t="shared" si="19"/>
        <v>-8.8133468693145645E-3</v>
      </c>
    </row>
    <row r="325" spans="2:13" x14ac:dyDescent="0.25">
      <c r="B325" s="15">
        <v>321</v>
      </c>
      <c r="C325" s="15">
        <v>46.6</v>
      </c>
      <c r="D325">
        <f>scaled!E351</f>
        <v>3.1506277069480948</v>
      </c>
      <c r="F325">
        <v>1.3702845825892718</v>
      </c>
      <c r="G325">
        <f t="shared" si="16"/>
        <v>33.127653765740774</v>
      </c>
      <c r="J325">
        <f t="shared" si="17"/>
        <v>1.780343124358823</v>
      </c>
      <c r="K325">
        <f t="shared" si="18"/>
        <v>13.472346234259225</v>
      </c>
      <c r="M325">
        <f t="shared" si="19"/>
        <v>1.780343124358823</v>
      </c>
    </row>
    <row r="326" spans="2:13" x14ac:dyDescent="0.25">
      <c r="B326" s="15">
        <v>322</v>
      </c>
      <c r="C326" s="15">
        <v>27.9</v>
      </c>
      <c r="D326">
        <f>scaled!E352</f>
        <v>0.67946078126073894</v>
      </c>
      <c r="F326">
        <v>0.47796049835712134</v>
      </c>
      <c r="G326">
        <f t="shared" ref="G326:G364" si="20">(F326-$E$2)/$E$1</f>
        <v>26.3751919220311</v>
      </c>
      <c r="J326">
        <f t="shared" ref="J326:J364" si="21">ABS(D326-F326)</f>
        <v>0.2015002829036176</v>
      </c>
      <c r="K326">
        <f t="shared" ref="K326:K364" si="22">J326/$E$1</f>
        <v>1.5248080779688988</v>
      </c>
      <c r="M326">
        <f t="shared" ref="M326:M364" si="23">(D326-F326)</f>
        <v>0.2015002829036176</v>
      </c>
    </row>
    <row r="327" spans="2:13" x14ac:dyDescent="0.25">
      <c r="B327" s="15">
        <v>323</v>
      </c>
      <c r="C327" s="15">
        <v>40.799999999999997</v>
      </c>
      <c r="D327">
        <f>scaled!E353</f>
        <v>2.3841695160931931</v>
      </c>
      <c r="F327">
        <v>1.3760926647896965</v>
      </c>
      <c r="G327">
        <f t="shared" si="20"/>
        <v>33.171605121684784</v>
      </c>
      <c r="J327">
        <f t="shared" si="21"/>
        <v>1.0080768513034966</v>
      </c>
      <c r="K327">
        <f t="shared" si="22"/>
        <v>7.628394878315218</v>
      </c>
      <c r="M327">
        <f t="shared" si="23"/>
        <v>1.0080768513034966</v>
      </c>
    </row>
    <row r="328" spans="2:13" x14ac:dyDescent="0.25">
      <c r="B328" s="15">
        <v>324</v>
      </c>
      <c r="C328" s="15">
        <v>44.3</v>
      </c>
      <c r="D328">
        <f>scaled!E354</f>
        <v>2.8466873898849441</v>
      </c>
      <c r="F328">
        <v>1.415594601357105</v>
      </c>
      <c r="G328">
        <f t="shared" si="20"/>
        <v>33.470527143557128</v>
      </c>
      <c r="J328">
        <f t="shared" si="21"/>
        <v>1.4310927885278391</v>
      </c>
      <c r="K328">
        <f t="shared" si="22"/>
        <v>10.829472856442869</v>
      </c>
      <c r="M328">
        <f t="shared" si="23"/>
        <v>1.4310927885278391</v>
      </c>
    </row>
    <row r="329" spans="2:13" x14ac:dyDescent="0.25">
      <c r="B329" s="15">
        <v>325</v>
      </c>
      <c r="C329" s="15">
        <v>43.4</v>
      </c>
      <c r="D329">
        <f>scaled!E355</f>
        <v>2.7277542223384934</v>
      </c>
      <c r="F329">
        <v>1.2187324239927859</v>
      </c>
      <c r="G329">
        <f t="shared" si="20"/>
        <v>31.980816886250732</v>
      </c>
      <c r="J329">
        <f t="shared" si="21"/>
        <v>1.5090217983457075</v>
      </c>
      <c r="K329">
        <f t="shared" si="22"/>
        <v>11.419183113749263</v>
      </c>
      <c r="M329">
        <f t="shared" si="23"/>
        <v>1.5090217983457075</v>
      </c>
    </row>
    <row r="330" spans="2:13" x14ac:dyDescent="0.25">
      <c r="B330" s="15">
        <v>326</v>
      </c>
      <c r="C330" s="15">
        <v>36.4</v>
      </c>
      <c r="D330">
        <f>scaled!E356</f>
        <v>1.8027184747549914</v>
      </c>
      <c r="F330">
        <v>0.65556300956419644</v>
      </c>
      <c r="G330">
        <f t="shared" si="20"/>
        <v>27.719158986760455</v>
      </c>
      <c r="J330">
        <f t="shared" si="21"/>
        <v>1.1471554651907949</v>
      </c>
      <c r="K330">
        <f t="shared" si="22"/>
        <v>8.6808410132395402</v>
      </c>
      <c r="M330">
        <f t="shared" si="23"/>
        <v>1.1471554651907949</v>
      </c>
    </row>
    <row r="331" spans="2:13" x14ac:dyDescent="0.25">
      <c r="B331" s="15">
        <v>327</v>
      </c>
      <c r="C331" s="15">
        <v>30</v>
      </c>
      <c r="D331">
        <f>scaled!E357</f>
        <v>0.95697150553578991</v>
      </c>
      <c r="F331">
        <v>0.54065609051342356</v>
      </c>
      <c r="G331">
        <f t="shared" si="20"/>
        <v>26.849626716838312</v>
      </c>
      <c r="J331">
        <f t="shared" si="21"/>
        <v>0.41631541502236635</v>
      </c>
      <c r="K331">
        <f t="shared" si="22"/>
        <v>3.1503732831616884</v>
      </c>
      <c r="M331">
        <f t="shared" si="23"/>
        <v>0.41631541502236635</v>
      </c>
    </row>
    <row r="332" spans="2:13" x14ac:dyDescent="0.25">
      <c r="B332" s="15">
        <v>328</v>
      </c>
      <c r="C332" s="15">
        <v>44.6</v>
      </c>
      <c r="D332">
        <f>scaled!E358</f>
        <v>2.8863317790670946</v>
      </c>
      <c r="F332">
        <v>1.5702419712024596</v>
      </c>
      <c r="G332">
        <f t="shared" si="20"/>
        <v>34.640786338129246</v>
      </c>
      <c r="J332">
        <f t="shared" si="21"/>
        <v>1.316089807864635</v>
      </c>
      <c r="K332">
        <f t="shared" si="22"/>
        <v>9.9592136618707592</v>
      </c>
      <c r="M332">
        <f t="shared" si="23"/>
        <v>1.316089807864635</v>
      </c>
    </row>
    <row r="333" spans="2:13" x14ac:dyDescent="0.25">
      <c r="B333" s="15">
        <v>329</v>
      </c>
      <c r="C333" s="15">
        <v>33.799999999999997</v>
      </c>
      <c r="D333">
        <f>scaled!E359</f>
        <v>1.459133768509691</v>
      </c>
      <c r="F333">
        <v>1.3660225867951801</v>
      </c>
      <c r="G333">
        <f t="shared" si="20"/>
        <v>33.095402070996464</v>
      </c>
      <c r="J333">
        <f t="shared" si="21"/>
        <v>9.3111181714510938E-2</v>
      </c>
      <c r="K333">
        <f t="shared" si="22"/>
        <v>0.70459792900353957</v>
      </c>
      <c r="M333">
        <f t="shared" si="23"/>
        <v>9.3111181714510938E-2</v>
      </c>
    </row>
    <row r="334" spans="2:13" x14ac:dyDescent="0.25">
      <c r="B334" s="15">
        <v>330</v>
      </c>
      <c r="C334" s="15">
        <v>29.8</v>
      </c>
      <c r="D334">
        <f>scaled!E360</f>
        <v>0.93054191274769016</v>
      </c>
      <c r="F334">
        <v>1.5377816605775028</v>
      </c>
      <c r="G334">
        <f t="shared" si="20"/>
        <v>34.395150237072308</v>
      </c>
      <c r="J334">
        <f t="shared" si="21"/>
        <v>0.6072397478298126</v>
      </c>
      <c r="K334">
        <f t="shared" si="22"/>
        <v>4.595150237072307</v>
      </c>
      <c r="M334">
        <f t="shared" si="23"/>
        <v>-0.6072397478298126</v>
      </c>
    </row>
    <row r="335" spans="2:13" x14ac:dyDescent="0.25">
      <c r="B335" s="15">
        <v>331</v>
      </c>
      <c r="C335" s="15">
        <v>32.700000000000003</v>
      </c>
      <c r="D335">
        <f>scaled!E361</f>
        <v>1.3137710081751415</v>
      </c>
      <c r="F335">
        <v>0.59349204405091049</v>
      </c>
      <c r="G335">
        <f t="shared" si="20"/>
        <v>27.249450913609714</v>
      </c>
      <c r="J335">
        <f t="shared" si="21"/>
        <v>0.72027896412423098</v>
      </c>
      <c r="K335">
        <f t="shared" si="22"/>
        <v>5.450549086390291</v>
      </c>
      <c r="M335">
        <f t="shared" si="23"/>
        <v>0.72027896412423098</v>
      </c>
    </row>
    <row r="336" spans="2:13" x14ac:dyDescent="0.25">
      <c r="B336" s="15">
        <v>332</v>
      </c>
      <c r="C336" s="15">
        <v>23.7</v>
      </c>
      <c r="D336">
        <f>scaled!E362</f>
        <v>0.1244393327106379</v>
      </c>
      <c r="F336">
        <v>1.0023398297322226</v>
      </c>
      <c r="G336">
        <f t="shared" si="20"/>
        <v>30.343314591035696</v>
      </c>
      <c r="J336">
        <f t="shared" si="21"/>
        <v>0.87790049702158468</v>
      </c>
      <c r="K336">
        <f t="shared" si="22"/>
        <v>6.6433145910356961</v>
      </c>
      <c r="M336">
        <f t="shared" si="23"/>
        <v>-0.87790049702158468</v>
      </c>
    </row>
    <row r="337" spans="2:13" x14ac:dyDescent="0.25">
      <c r="B337" s="15">
        <v>333</v>
      </c>
      <c r="C337" s="15">
        <v>35</v>
      </c>
      <c r="D337">
        <f>scaled!E363</f>
        <v>1.6177113252382913</v>
      </c>
      <c r="F337">
        <v>1.0100863796997599</v>
      </c>
      <c r="G337">
        <f t="shared" si="20"/>
        <v>30.401934865889306</v>
      </c>
      <c r="J337">
        <f t="shared" si="21"/>
        <v>0.60762494553853141</v>
      </c>
      <c r="K337">
        <f t="shared" si="22"/>
        <v>4.5980651341106924</v>
      </c>
      <c r="M337">
        <f t="shared" si="23"/>
        <v>0.60762494553853141</v>
      </c>
    </row>
    <row r="338" spans="2:13" x14ac:dyDescent="0.25">
      <c r="B338" s="15">
        <v>334</v>
      </c>
      <c r="C338" s="15">
        <v>32.4</v>
      </c>
      <c r="D338">
        <f>scaled!E364</f>
        <v>1.2741266189929901</v>
      </c>
      <c r="F338">
        <v>1.252064588346915</v>
      </c>
      <c r="G338">
        <f t="shared" si="20"/>
        <v>32.233050544342788</v>
      </c>
      <c r="J338">
        <f t="shared" si="21"/>
        <v>2.2062030646075037E-2</v>
      </c>
      <c r="K338">
        <f t="shared" si="22"/>
        <v>0.16694945565720923</v>
      </c>
      <c r="M338">
        <f t="shared" si="23"/>
        <v>2.2062030646075037E-2</v>
      </c>
    </row>
    <row r="339" spans="2:13" x14ac:dyDescent="0.25">
      <c r="B339" s="15">
        <v>335</v>
      </c>
      <c r="C339" s="15">
        <v>27.2</v>
      </c>
      <c r="D339">
        <f>scaled!E365</f>
        <v>0.58695720650238892</v>
      </c>
      <c r="F339">
        <v>0.84279750222579175</v>
      </c>
      <c r="G339">
        <f t="shared" si="20"/>
        <v>29.136013905129818</v>
      </c>
      <c r="J339">
        <f t="shared" si="21"/>
        <v>0.25584029572340283</v>
      </c>
      <c r="K339">
        <f t="shared" si="22"/>
        <v>1.9360139051298217</v>
      </c>
      <c r="M339">
        <f t="shared" si="23"/>
        <v>-0.25584029572340283</v>
      </c>
    </row>
    <row r="340" spans="2:13" x14ac:dyDescent="0.25">
      <c r="B340" s="15">
        <v>336</v>
      </c>
      <c r="C340" s="15">
        <v>26.6</v>
      </c>
      <c r="D340">
        <f>scaled!E366</f>
        <v>0.50766842813808921</v>
      </c>
      <c r="F340">
        <v>0.76846038185020671</v>
      </c>
      <c r="G340">
        <f t="shared" si="20"/>
        <v>28.573484463442355</v>
      </c>
      <c r="J340">
        <f t="shared" si="21"/>
        <v>0.2607919537121175</v>
      </c>
      <c r="K340">
        <f t="shared" si="22"/>
        <v>1.9734844634423518</v>
      </c>
      <c r="M340">
        <f t="shared" si="23"/>
        <v>-0.2607919537121175</v>
      </c>
    </row>
    <row r="341" spans="2:13" x14ac:dyDescent="0.25">
      <c r="B341" s="15">
        <v>337</v>
      </c>
      <c r="C341" s="15">
        <v>25.8</v>
      </c>
      <c r="D341">
        <f>scaled!E367</f>
        <v>0.40195005698568886</v>
      </c>
      <c r="F341">
        <v>0.76145859081554956</v>
      </c>
      <c r="G341">
        <f t="shared" si="20"/>
        <v>28.520499984333696</v>
      </c>
      <c r="J341">
        <f t="shared" si="21"/>
        <v>0.3595085338298607</v>
      </c>
      <c r="K341">
        <f t="shared" si="22"/>
        <v>2.7204999843336948</v>
      </c>
      <c r="M341">
        <f t="shared" si="23"/>
        <v>-0.3595085338298607</v>
      </c>
    </row>
    <row r="342" spans="2:13" x14ac:dyDescent="0.25">
      <c r="B342" s="15">
        <v>338</v>
      </c>
      <c r="C342" s="15">
        <v>23.5</v>
      </c>
      <c r="D342">
        <f>scaled!E368</f>
        <v>9.8009739922538142E-2</v>
      </c>
      <c r="F342">
        <v>0.54693231480310367</v>
      </c>
      <c r="G342">
        <f t="shared" si="20"/>
        <v>26.897120632768079</v>
      </c>
      <c r="J342">
        <f t="shared" si="21"/>
        <v>0.44892257488056553</v>
      </c>
      <c r="K342">
        <f t="shared" si="22"/>
        <v>3.3971206327680781</v>
      </c>
      <c r="M342">
        <f t="shared" si="23"/>
        <v>-0.44892257488056553</v>
      </c>
    </row>
    <row r="343" spans="2:13" x14ac:dyDescent="0.25">
      <c r="B343" s="15">
        <v>339</v>
      </c>
      <c r="C343" s="15">
        <v>30</v>
      </c>
      <c r="D343">
        <f>scaled!E369</f>
        <v>0.95697150553578991</v>
      </c>
      <c r="F343">
        <v>0.91268543652721612</v>
      </c>
      <c r="G343">
        <f t="shared" si="20"/>
        <v>29.664875131723452</v>
      </c>
      <c r="J343">
        <f t="shared" si="21"/>
        <v>4.4286069008573792E-2</v>
      </c>
      <c r="K343">
        <f t="shared" si="22"/>
        <v>0.33512486827654508</v>
      </c>
      <c r="M343">
        <f t="shared" si="23"/>
        <v>4.4286069008573792E-2</v>
      </c>
    </row>
    <row r="344" spans="2:13" x14ac:dyDescent="0.25">
      <c r="B344" s="15">
        <v>340</v>
      </c>
      <c r="C344" s="15">
        <v>39.1</v>
      </c>
      <c r="D344">
        <f>scaled!E370</f>
        <v>2.1595179773943425</v>
      </c>
      <c r="F344">
        <v>1.7605041650536335</v>
      </c>
      <c r="G344">
        <f t="shared" si="20"/>
        <v>36.080552704388509</v>
      </c>
      <c r="J344">
        <f t="shared" si="21"/>
        <v>0.39901381234070898</v>
      </c>
      <c r="K344">
        <f t="shared" si="22"/>
        <v>3.0194472956114948</v>
      </c>
      <c r="M344">
        <f t="shared" si="23"/>
        <v>0.39901381234070898</v>
      </c>
    </row>
    <row r="345" spans="2:13" x14ac:dyDescent="0.25">
      <c r="B345" s="15">
        <v>341</v>
      </c>
      <c r="C345" s="15">
        <v>39</v>
      </c>
      <c r="D345">
        <f>scaled!E371</f>
        <v>2.1463031810002926</v>
      </c>
      <c r="F345">
        <v>1.2823760363576566</v>
      </c>
      <c r="G345">
        <f t="shared" si="20"/>
        <v>32.462425610797759</v>
      </c>
      <c r="J345">
        <f t="shared" si="21"/>
        <v>0.86392714464263598</v>
      </c>
      <c r="K345">
        <f t="shared" si="22"/>
        <v>6.5375743892022413</v>
      </c>
      <c r="M345">
        <f t="shared" si="23"/>
        <v>0.86392714464263598</v>
      </c>
    </row>
    <row r="346" spans="2:13" x14ac:dyDescent="0.25">
      <c r="B346" s="15">
        <v>342</v>
      </c>
      <c r="C346" s="15">
        <v>35.1</v>
      </c>
      <c r="D346">
        <f>scaled!E372</f>
        <v>1.6309261216323421</v>
      </c>
      <c r="F346">
        <v>1.7514567034246094</v>
      </c>
      <c r="G346">
        <f t="shared" si="20"/>
        <v>36.012088073082509</v>
      </c>
      <c r="J346">
        <f t="shared" si="21"/>
        <v>0.12053058179226728</v>
      </c>
      <c r="K346">
        <f t="shared" si="22"/>
        <v>0.91208807308250506</v>
      </c>
      <c r="M346">
        <f t="shared" si="23"/>
        <v>-0.12053058179226728</v>
      </c>
    </row>
    <row r="347" spans="2:13" x14ac:dyDescent="0.25">
      <c r="B347" s="15">
        <v>343</v>
      </c>
      <c r="C347" s="15">
        <v>32.299999999999997</v>
      </c>
      <c r="D347">
        <f>scaled!E373</f>
        <v>1.2609118225989402</v>
      </c>
      <c r="F347">
        <v>1.5318605810232433</v>
      </c>
      <c r="G347">
        <f t="shared" si="20"/>
        <v>34.350343799063737</v>
      </c>
      <c r="J347">
        <f t="shared" si="21"/>
        <v>0.2709487584243031</v>
      </c>
      <c r="K347">
        <f t="shared" si="22"/>
        <v>2.0503437990637372</v>
      </c>
      <c r="M347">
        <f t="shared" si="23"/>
        <v>-0.2709487584243031</v>
      </c>
    </row>
    <row r="348" spans="2:13" x14ac:dyDescent="0.25">
      <c r="B348" s="15">
        <v>344</v>
      </c>
      <c r="C348" s="15">
        <v>37</v>
      </c>
      <c r="D348">
        <f>scaled!E374</f>
        <v>1.8820072531192924</v>
      </c>
      <c r="F348">
        <v>1.5907235581200205</v>
      </c>
      <c r="G348">
        <f t="shared" si="20"/>
        <v>34.795776141277344</v>
      </c>
      <c r="J348">
        <f t="shared" si="21"/>
        <v>0.29128369499927187</v>
      </c>
      <c r="K348">
        <f t="shared" si="22"/>
        <v>2.2042238587226555</v>
      </c>
      <c r="M348">
        <f t="shared" si="23"/>
        <v>0.29128369499927187</v>
      </c>
    </row>
    <row r="349" spans="2:13" x14ac:dyDescent="0.25">
      <c r="B349" s="15">
        <v>345</v>
      </c>
      <c r="C349" s="15">
        <v>37.700000000000003</v>
      </c>
      <c r="D349">
        <f>scaled!E375</f>
        <v>1.9745108278776424</v>
      </c>
      <c r="F349">
        <v>1.5322257414185061</v>
      </c>
      <c r="G349">
        <f t="shared" si="20"/>
        <v>34.353107068238479</v>
      </c>
      <c r="J349">
        <f t="shared" si="21"/>
        <v>0.44228508645913633</v>
      </c>
      <c r="K349">
        <f t="shared" si="22"/>
        <v>3.3468929317615177</v>
      </c>
      <c r="M349">
        <f t="shared" si="23"/>
        <v>0.44228508645913633</v>
      </c>
    </row>
    <row r="350" spans="2:13" x14ac:dyDescent="0.25">
      <c r="B350" s="15">
        <v>346</v>
      </c>
      <c r="C350" s="15">
        <v>34.1</v>
      </c>
      <c r="D350">
        <f>scaled!E376</f>
        <v>1.4987781576918415</v>
      </c>
      <c r="F350">
        <v>1.5687259374657865</v>
      </c>
      <c r="G350">
        <f t="shared" si="20"/>
        <v>34.629314093749031</v>
      </c>
      <c r="J350">
        <f t="shared" si="21"/>
        <v>6.9947779773944951E-2</v>
      </c>
      <c r="K350">
        <f t="shared" si="22"/>
        <v>0.52931409374902649</v>
      </c>
      <c r="M350">
        <f t="shared" si="23"/>
        <v>-6.9947779773944951E-2</v>
      </c>
    </row>
    <row r="351" spans="2:13" x14ac:dyDescent="0.25">
      <c r="B351" s="15">
        <v>347</v>
      </c>
      <c r="C351" s="15">
        <v>34.700000000000003</v>
      </c>
      <c r="D351">
        <f>scaled!E377</f>
        <v>1.5780669360561417</v>
      </c>
      <c r="F351">
        <v>1.0404673936910629</v>
      </c>
      <c r="G351">
        <f t="shared" si="20"/>
        <v>30.631836357258351</v>
      </c>
      <c r="J351">
        <f t="shared" si="21"/>
        <v>0.53759954236507879</v>
      </c>
      <c r="K351">
        <f t="shared" si="22"/>
        <v>4.0681636427416565</v>
      </c>
      <c r="M351">
        <f t="shared" si="23"/>
        <v>0.53759954236507879</v>
      </c>
    </row>
    <row r="352" spans="2:13" x14ac:dyDescent="0.25">
      <c r="B352" s="15">
        <v>348</v>
      </c>
      <c r="C352" s="15">
        <v>34.4</v>
      </c>
      <c r="D352">
        <f>scaled!E378</f>
        <v>1.5384225468739912</v>
      </c>
      <c r="F352">
        <v>1.1679695237907657</v>
      </c>
      <c r="G352">
        <f t="shared" si="20"/>
        <v>31.596680054412172</v>
      </c>
      <c r="J352">
        <f t="shared" si="21"/>
        <v>0.37045302308322547</v>
      </c>
      <c r="K352">
        <f t="shared" si="22"/>
        <v>2.8033199455878273</v>
      </c>
      <c r="M352">
        <f t="shared" si="23"/>
        <v>0.37045302308322547</v>
      </c>
    </row>
    <row r="353" spans="2:16" x14ac:dyDescent="0.25">
      <c r="B353" s="15">
        <v>349</v>
      </c>
      <c r="C353" s="15">
        <v>29.9</v>
      </c>
      <c r="D353">
        <f>scaled!E379</f>
        <v>0.94375670914173959</v>
      </c>
      <c r="F353">
        <v>0.91605451630048296</v>
      </c>
      <c r="G353">
        <f t="shared" si="20"/>
        <v>29.690369885277008</v>
      </c>
      <c r="J353">
        <f t="shared" si="21"/>
        <v>2.7702192841256634E-2</v>
      </c>
      <c r="K353">
        <f t="shared" si="22"/>
        <v>0.20963011472299009</v>
      </c>
      <c r="M353">
        <f t="shared" si="23"/>
        <v>2.7702192841256634E-2</v>
      </c>
    </row>
    <row r="354" spans="2:16" x14ac:dyDescent="0.25">
      <c r="B354" s="15">
        <v>350</v>
      </c>
      <c r="C354" s="15">
        <v>33</v>
      </c>
      <c r="D354">
        <f>scaled!E380</f>
        <v>1.3534153973572911</v>
      </c>
      <c r="F354">
        <v>1.3538345151461617</v>
      </c>
      <c r="G354">
        <f t="shared" si="20"/>
        <v>33.003171579617067</v>
      </c>
      <c r="J354">
        <f t="shared" si="21"/>
        <v>4.1911778887060436E-4</v>
      </c>
      <c r="K354">
        <f t="shared" si="22"/>
        <v>3.1715796170670657E-3</v>
      </c>
      <c r="M354">
        <f t="shared" si="23"/>
        <v>-4.1911778887060436E-4</v>
      </c>
    </row>
    <row r="355" spans="2:16" x14ac:dyDescent="0.25">
      <c r="B355" s="15">
        <v>351</v>
      </c>
      <c r="C355" s="15">
        <v>33.700000000000003</v>
      </c>
      <c r="D355">
        <f>scaled!E381</f>
        <v>1.4459189721156411</v>
      </c>
      <c r="F355">
        <v>1.3947621815609881</v>
      </c>
      <c r="G355">
        <f t="shared" si="20"/>
        <v>33.312882491495017</v>
      </c>
      <c r="J355">
        <f t="shared" si="21"/>
        <v>5.1156790554653053E-2</v>
      </c>
      <c r="K355">
        <f t="shared" si="22"/>
        <v>0.38711750850498483</v>
      </c>
      <c r="M355">
        <f t="shared" si="23"/>
        <v>5.1156790554653053E-2</v>
      </c>
    </row>
    <row r="356" spans="2:16" x14ac:dyDescent="0.25">
      <c r="B356" s="15">
        <v>352</v>
      </c>
      <c r="C356" s="15">
        <v>32.4</v>
      </c>
      <c r="D356">
        <f>scaled!E382</f>
        <v>1.2741266189929901</v>
      </c>
      <c r="F356">
        <v>1.2955525988601679</v>
      </c>
      <c r="G356">
        <f t="shared" si="20"/>
        <v>32.562136284421484</v>
      </c>
      <c r="J356">
        <f t="shared" si="21"/>
        <v>2.1425979867177869E-2</v>
      </c>
      <c r="K356">
        <f t="shared" si="22"/>
        <v>0.16213628442149083</v>
      </c>
      <c r="M356">
        <f t="shared" si="23"/>
        <v>-2.1425979867177869E-2</v>
      </c>
    </row>
    <row r="357" spans="2:16" x14ac:dyDescent="0.25">
      <c r="B357" s="15">
        <v>353</v>
      </c>
      <c r="C357" s="15">
        <v>32.9</v>
      </c>
      <c r="D357">
        <f>scaled!E383</f>
        <v>1.3402006009632403</v>
      </c>
      <c r="F357">
        <v>1.0271573759113859</v>
      </c>
      <c r="G357">
        <f t="shared" si="20"/>
        <v>30.531115790835777</v>
      </c>
      <c r="J357">
        <f t="shared" si="21"/>
        <v>0.31304322505185445</v>
      </c>
      <c r="K357">
        <f t="shared" si="22"/>
        <v>2.3688842091642242</v>
      </c>
      <c r="M357">
        <f t="shared" si="23"/>
        <v>0.31304322505185445</v>
      </c>
    </row>
    <row r="358" spans="2:16" x14ac:dyDescent="0.25">
      <c r="B358" s="15">
        <v>354</v>
      </c>
      <c r="C358" s="15">
        <v>31.6</v>
      </c>
      <c r="D358">
        <f>scaled!E384</f>
        <v>1.1684082478405911</v>
      </c>
      <c r="F358">
        <v>1.1006637514920052</v>
      </c>
      <c r="G358">
        <f t="shared" si="20"/>
        <v>31.08735875810325</v>
      </c>
      <c r="J358">
        <f t="shared" si="21"/>
        <v>6.7744496348585814E-2</v>
      </c>
      <c r="K358">
        <f t="shared" si="22"/>
        <v>0.51264124189675608</v>
      </c>
      <c r="M358">
        <f t="shared" si="23"/>
        <v>6.7744496348585814E-2</v>
      </c>
    </row>
    <row r="359" spans="2:16" x14ac:dyDescent="0.25">
      <c r="B359" s="15">
        <v>355</v>
      </c>
      <c r="C359" s="15">
        <v>28.1</v>
      </c>
      <c r="D359">
        <f>scaled!E385</f>
        <v>0.70589037404883959</v>
      </c>
      <c r="F359">
        <v>0.60250386947540902</v>
      </c>
      <c r="G359">
        <f t="shared" si="20"/>
        <v>27.317645875951747</v>
      </c>
      <c r="J359">
        <f t="shared" si="21"/>
        <v>0.10338650457343057</v>
      </c>
      <c r="K359">
        <f t="shared" si="22"/>
        <v>0.78235412404825555</v>
      </c>
      <c r="M359">
        <f t="shared" si="23"/>
        <v>0.10338650457343057</v>
      </c>
    </row>
    <row r="360" spans="2:16" x14ac:dyDescent="0.25">
      <c r="B360" s="15">
        <v>356</v>
      </c>
      <c r="C360" s="15">
        <v>30.7</v>
      </c>
      <c r="D360">
        <f>scaled!E386</f>
        <v>1.0494750802941404</v>
      </c>
      <c r="F360">
        <v>0.5614451214740549</v>
      </c>
      <c r="G360">
        <f t="shared" si="20"/>
        <v>27.006943033645065</v>
      </c>
      <c r="J360">
        <f t="shared" si="21"/>
        <v>0.48802995882008549</v>
      </c>
      <c r="K360">
        <f t="shared" si="22"/>
        <v>3.693056966354936</v>
      </c>
      <c r="M360">
        <f t="shared" si="23"/>
        <v>0.48802995882008549</v>
      </c>
    </row>
    <row r="361" spans="2:16" x14ac:dyDescent="0.25">
      <c r="B361" s="15">
        <v>357</v>
      </c>
      <c r="C361" s="15">
        <v>25.4</v>
      </c>
      <c r="D361">
        <f>scaled!E387</f>
        <v>0.34909087140948847</v>
      </c>
      <c r="F361">
        <v>0.74955349095106771</v>
      </c>
      <c r="G361">
        <f t="shared" si="20"/>
        <v>28.430410818299766</v>
      </c>
      <c r="J361">
        <f t="shared" si="21"/>
        <v>0.40046261954157925</v>
      </c>
      <c r="K361">
        <f t="shared" si="22"/>
        <v>3.0304108182997642</v>
      </c>
      <c r="M361">
        <f t="shared" si="23"/>
        <v>-0.40046261954157925</v>
      </c>
    </row>
    <row r="362" spans="2:16" x14ac:dyDescent="0.25">
      <c r="B362" s="15">
        <v>358</v>
      </c>
      <c r="C362" s="15">
        <v>24.2</v>
      </c>
      <c r="D362">
        <f>scaled!E388</f>
        <v>0.19051331468088817</v>
      </c>
      <c r="F362">
        <v>0.66331837624046386</v>
      </c>
      <c r="G362">
        <f t="shared" si="20"/>
        <v>27.777845980074702</v>
      </c>
      <c r="J362">
        <f t="shared" si="21"/>
        <v>0.47280506155957569</v>
      </c>
      <c r="K362">
        <f t="shared" si="22"/>
        <v>3.5778459800747022</v>
      </c>
      <c r="M362">
        <f t="shared" si="23"/>
        <v>-0.47280506155957569</v>
      </c>
    </row>
    <row r="363" spans="2:16" x14ac:dyDescent="0.25">
      <c r="B363" s="15">
        <v>359</v>
      </c>
      <c r="C363" s="15">
        <v>22.4</v>
      </c>
      <c r="D363">
        <f>scaled!E389</f>
        <v>-4.7353020412012281E-2</v>
      </c>
      <c r="F363">
        <v>0.14376408479650013</v>
      </c>
      <c r="G363">
        <f t="shared" si="20"/>
        <v>23.846235715705486</v>
      </c>
      <c r="J363">
        <f t="shared" si="21"/>
        <v>0.19111710520851241</v>
      </c>
      <c r="K363">
        <f t="shared" si="22"/>
        <v>1.4462357157054875</v>
      </c>
      <c r="M363">
        <f t="shared" si="23"/>
        <v>-0.19111710520851241</v>
      </c>
    </row>
    <row r="364" spans="2:16" x14ac:dyDescent="0.25">
      <c r="B364" s="15">
        <v>360</v>
      </c>
      <c r="C364" s="15">
        <v>26.6</v>
      </c>
      <c r="D364">
        <f>scaled!E390</f>
        <v>0.50766842813808921</v>
      </c>
      <c r="F364">
        <v>0.12018588578642804</v>
      </c>
      <c r="G364">
        <f t="shared" si="20"/>
        <v>23.667812996906065</v>
      </c>
      <c r="J364">
        <f t="shared" si="21"/>
        <v>0.38748254235166119</v>
      </c>
      <c r="K364">
        <f t="shared" si="22"/>
        <v>2.932187003093937</v>
      </c>
      <c r="M364">
        <f t="shared" si="23"/>
        <v>0.38748254235166119</v>
      </c>
    </row>
    <row r="365" spans="2:16" x14ac:dyDescent="0.25">
      <c r="K365" t="s">
        <v>382</v>
      </c>
    </row>
    <row r="366" spans="2:16" x14ac:dyDescent="0.25">
      <c r="I366" t="s">
        <v>340</v>
      </c>
      <c r="J366">
        <f>MIN(J5:J364)</f>
        <v>4.1911778887060436E-4</v>
      </c>
      <c r="K366">
        <f>MIN(K5:K364)</f>
        <v>3.1715796170670657E-3</v>
      </c>
      <c r="L366">
        <f>J366/$E$1</f>
        <v>3.1715796170670657E-3</v>
      </c>
    </row>
    <row r="367" spans="2:16" x14ac:dyDescent="0.25">
      <c r="I367" t="s">
        <v>339</v>
      </c>
      <c r="J367">
        <f>MAX(J5:J364)</f>
        <v>1.780343124358823</v>
      </c>
      <c r="K367">
        <f>MAX(K5:K364)</f>
        <v>13.472346234259225</v>
      </c>
      <c r="L367">
        <f t="shared" ref="L367:L368" si="24">J367/$E$1</f>
        <v>13.472346234259225</v>
      </c>
      <c r="N367" t="s">
        <v>382</v>
      </c>
      <c r="P367" t="s">
        <v>420</v>
      </c>
    </row>
    <row r="368" spans="2:16" x14ac:dyDescent="0.25">
      <c r="I368" t="s">
        <v>381</v>
      </c>
      <c r="J368">
        <f>AVERAGE(J5:J364)</f>
        <v>0.32198982552198629</v>
      </c>
      <c r="K368">
        <f>AVERAGE(K5:K364)</f>
        <v>2.4365855963317191</v>
      </c>
      <c r="L368">
        <f t="shared" si="24"/>
        <v>2.4365855963317182</v>
      </c>
      <c r="M368">
        <f>AVERAGE(M5:M364)</f>
        <v>-6.8448333420987083E-16</v>
      </c>
      <c r="N368">
        <f>M368/$E$1</f>
        <v>-5.1796737066494633E-15</v>
      </c>
      <c r="P368" t="s">
        <v>417</v>
      </c>
    </row>
    <row r="369" spans="8:14" x14ac:dyDescent="0.25">
      <c r="I369" t="s">
        <v>416</v>
      </c>
      <c r="J369">
        <f>STDEVP(J5:J364)</f>
        <v>0.27554993535326172</v>
      </c>
      <c r="K369">
        <f>STDEVP(K5:K364)</f>
        <v>2.0851621707719081</v>
      </c>
      <c r="M369">
        <f>STDEVP(M5:M364)</f>
        <v>0.42379855428359581</v>
      </c>
      <c r="N369">
        <f>M369/$E$1</f>
        <v>3.2070002567304887</v>
      </c>
    </row>
    <row r="370" spans="8:14" x14ac:dyDescent="0.25">
      <c r="I370" t="s">
        <v>419</v>
      </c>
      <c r="J370">
        <f>J368/J369</f>
        <v>1.1685352969115652</v>
      </c>
      <c r="K370">
        <f>K368/K369</f>
        <v>1.168535296911567</v>
      </c>
    </row>
    <row r="371" spans="8:14" x14ac:dyDescent="0.25">
      <c r="H371" s="16" t="s">
        <v>418</v>
      </c>
    </row>
  </sheetData>
  <sortState ref="Q11:R20">
    <sortCondition descending="1" ref="R11:R2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G400"/>
  <sheetViews>
    <sheetView topLeftCell="C1" workbookViewId="0">
      <selection activeCell="W389" sqref="W389"/>
    </sheetView>
  </sheetViews>
  <sheetFormatPr defaultRowHeight="15" x14ac:dyDescent="0.25"/>
  <cols>
    <col min="26" max="26" width="9.140625" style="15"/>
  </cols>
  <sheetData>
    <row r="1" spans="2:30" x14ac:dyDescent="0.25">
      <c r="C1" s="15"/>
      <c r="D1" t="str">
        <f>scaled!D26</f>
        <v>alpha</v>
      </c>
      <c r="E1">
        <f>scaled!E26</f>
        <v>0.1321479639405003</v>
      </c>
    </row>
    <row r="2" spans="2:30" x14ac:dyDescent="0.25">
      <c r="B2" t="s">
        <v>377</v>
      </c>
      <c r="C2" s="15"/>
      <c r="D2" t="str">
        <f>scaled!D27</f>
        <v>beta</v>
      </c>
      <c r="E2">
        <f>scaled!E27</f>
        <v>-3.0074674126792189</v>
      </c>
      <c r="Y2" t="s">
        <v>410</v>
      </c>
    </row>
    <row r="3" spans="2:30" x14ac:dyDescent="0.25">
      <c r="C3" s="15"/>
      <c r="G3" t="s">
        <v>382</v>
      </c>
    </row>
    <row r="4" spans="2:30" x14ac:dyDescent="0.25">
      <c r="B4" t="s">
        <v>379</v>
      </c>
      <c r="C4" s="15" t="s">
        <v>384</v>
      </c>
      <c r="D4" t="s">
        <v>383</v>
      </c>
      <c r="F4" s="16" t="s">
        <v>378</v>
      </c>
      <c r="G4" s="40" t="s">
        <v>378</v>
      </c>
      <c r="J4" t="s">
        <v>380</v>
      </c>
      <c r="K4" t="s">
        <v>382</v>
      </c>
      <c r="M4" t="s">
        <v>387</v>
      </c>
      <c r="Y4" t="s">
        <v>379</v>
      </c>
      <c r="Z4" s="15" t="s">
        <v>384</v>
      </c>
      <c r="AD4" t="s">
        <v>411</v>
      </c>
    </row>
    <row r="5" spans="2:30" x14ac:dyDescent="0.25">
      <c r="B5" s="15">
        <v>361</v>
      </c>
      <c r="C5" s="15">
        <v>20.2</v>
      </c>
      <c r="D5">
        <f>scaled!E391</f>
        <v>-0.33807854108111313</v>
      </c>
      <c r="F5">
        <f t="array" ref="F5:F36">TREND(scaled!E31:E390,scaled!F31:N390,scaled!F391:N422)</f>
        <v>0.42212911371457323</v>
      </c>
      <c r="G5">
        <f>(F5-$E$2)/$E$1</f>
        <v>25.952700473977565</v>
      </c>
      <c r="J5">
        <f>ABS(D5-F5)</f>
        <v>0.76020765479568642</v>
      </c>
      <c r="K5">
        <f>J5/$E$1</f>
        <v>5.7527004739775665</v>
      </c>
      <c r="M5">
        <f>D5-F5</f>
        <v>-0.76020765479568642</v>
      </c>
      <c r="Y5" s="15">
        <v>1</v>
      </c>
      <c r="Z5" s="15">
        <v>18</v>
      </c>
      <c r="AB5">
        <f t="array" ref="AB5:AB396">TREND('orig-data'!C408:C799,'orig-data'!D408:L799)</f>
        <v>14.953252118717309</v>
      </c>
      <c r="AD5">
        <f>ABS(Z5-AB5)</f>
        <v>3.0467478812826911</v>
      </c>
    </row>
    <row r="6" spans="2:30" x14ac:dyDescent="0.25">
      <c r="B6" s="15">
        <v>362</v>
      </c>
      <c r="C6" s="15">
        <v>17.600000000000001</v>
      </c>
      <c r="D6">
        <f>scaled!E392</f>
        <v>-0.68166324732641348</v>
      </c>
      <c r="F6">
        <v>0.15321940067871806</v>
      </c>
      <c r="G6">
        <f t="shared" ref="G6:G36" si="0">(F6-$E$2)/$E$1</f>
        <v>23.917786692355232</v>
      </c>
      <c r="J6">
        <f t="shared" ref="J6:J36" si="1">ABS(D6-F6)</f>
        <v>0.83488264800513157</v>
      </c>
      <c r="K6">
        <f t="shared" ref="K6:K36" si="2">J6/$E$1</f>
        <v>6.3177866923552299</v>
      </c>
      <c r="M6">
        <f t="shared" ref="M6:M36" si="3">D6-F6</f>
        <v>-0.83488264800513157</v>
      </c>
      <c r="Y6" s="15">
        <v>2</v>
      </c>
      <c r="Z6" s="15">
        <v>15</v>
      </c>
      <c r="AB6">
        <v>14.040098452476208</v>
      </c>
      <c r="AD6">
        <f t="shared" ref="AD6:AD69" si="4">ABS(Z6-AB6)</f>
        <v>0.95990154752379198</v>
      </c>
    </row>
    <row r="7" spans="2:30" x14ac:dyDescent="0.25">
      <c r="B7" s="15">
        <v>363</v>
      </c>
      <c r="C7" s="15">
        <v>28</v>
      </c>
      <c r="D7">
        <f>scaled!E393</f>
        <v>0.69267557765478927</v>
      </c>
      <c r="F7">
        <v>0.80010716691059736</v>
      </c>
      <c r="G7">
        <f t="shared" si="0"/>
        <v>28.812964392733129</v>
      </c>
      <c r="J7">
        <f t="shared" si="1"/>
        <v>0.10743158925580809</v>
      </c>
      <c r="K7">
        <f t="shared" si="2"/>
        <v>0.81296439273312782</v>
      </c>
      <c r="M7">
        <f t="shared" si="3"/>
        <v>-0.10743158925580809</v>
      </c>
      <c r="Y7" s="15">
        <v>3</v>
      </c>
      <c r="Z7" s="15">
        <v>18</v>
      </c>
      <c r="AB7">
        <v>15.230551006897237</v>
      </c>
      <c r="AD7">
        <f t="shared" si="4"/>
        <v>2.7694489931027633</v>
      </c>
    </row>
    <row r="8" spans="2:30" x14ac:dyDescent="0.25">
      <c r="B8" s="15">
        <v>364</v>
      </c>
      <c r="C8" s="15">
        <v>27</v>
      </c>
      <c r="D8">
        <f>scaled!E394</f>
        <v>0.56052761371428916</v>
      </c>
      <c r="F8">
        <v>0.76419107909733019</v>
      </c>
      <c r="G8">
        <f t="shared" si="0"/>
        <v>28.541177474930606</v>
      </c>
      <c r="J8">
        <f t="shared" si="1"/>
        <v>0.20366346538304103</v>
      </c>
      <c r="K8">
        <f t="shared" si="2"/>
        <v>1.541177474930606</v>
      </c>
      <c r="M8">
        <f t="shared" si="3"/>
        <v>-0.20366346538304103</v>
      </c>
      <c r="Y8" s="15">
        <v>4</v>
      </c>
      <c r="Z8" s="15">
        <v>16</v>
      </c>
      <c r="AB8">
        <v>14.994084178900415</v>
      </c>
      <c r="AD8">
        <f t="shared" si="4"/>
        <v>1.0059158210995847</v>
      </c>
    </row>
    <row r="9" spans="2:30" x14ac:dyDescent="0.25">
      <c r="B9" s="15">
        <v>365</v>
      </c>
      <c r="C9" s="15">
        <v>34</v>
      </c>
      <c r="D9">
        <f>scaled!E395</f>
        <v>1.4855633612977908</v>
      </c>
      <c r="F9">
        <v>0.96599360733301687</v>
      </c>
      <c r="G9">
        <f t="shared" si="0"/>
        <v>30.068272726481727</v>
      </c>
      <c r="J9">
        <f t="shared" si="1"/>
        <v>0.51956975396477389</v>
      </c>
      <c r="K9">
        <f t="shared" si="2"/>
        <v>3.9317272735182702</v>
      </c>
      <c r="M9">
        <f t="shared" si="3"/>
        <v>0.51956975396477389</v>
      </c>
      <c r="Y9" s="15">
        <v>5</v>
      </c>
      <c r="Z9" s="15">
        <v>17</v>
      </c>
      <c r="AB9">
        <v>14.901940831178244</v>
      </c>
      <c r="AD9">
        <f t="shared" si="4"/>
        <v>2.0980591688217558</v>
      </c>
    </row>
    <row r="10" spans="2:30" x14ac:dyDescent="0.25">
      <c r="B10" s="15">
        <v>366</v>
      </c>
      <c r="C10" s="15">
        <v>31</v>
      </c>
      <c r="D10">
        <f>scaled!E396</f>
        <v>1.08911946947629</v>
      </c>
      <c r="F10">
        <v>0.8105773343791034</v>
      </c>
      <c r="G10">
        <f t="shared" si="0"/>
        <v>28.892195030544695</v>
      </c>
      <c r="J10">
        <f t="shared" si="1"/>
        <v>0.27854213509718662</v>
      </c>
      <c r="K10">
        <f t="shared" si="2"/>
        <v>2.1078049694553025</v>
      </c>
      <c r="M10">
        <f t="shared" si="3"/>
        <v>0.27854213509718662</v>
      </c>
      <c r="Y10" s="15">
        <v>6</v>
      </c>
      <c r="Z10" s="15">
        <v>15</v>
      </c>
      <c r="AB10">
        <v>10.867373548839012</v>
      </c>
      <c r="AD10">
        <f t="shared" si="4"/>
        <v>4.1326264511609878</v>
      </c>
    </row>
    <row r="11" spans="2:30" x14ac:dyDescent="0.25">
      <c r="B11" s="15">
        <v>367</v>
      </c>
      <c r="C11" s="15">
        <v>29</v>
      </c>
      <c r="D11">
        <f>scaled!E397</f>
        <v>0.82482354159528981</v>
      </c>
      <c r="F11">
        <v>0.91533728482521526</v>
      </c>
      <c r="G11">
        <f t="shared" si="0"/>
        <v>29.684942397377224</v>
      </c>
      <c r="J11">
        <f t="shared" si="1"/>
        <v>9.0513743229925447E-2</v>
      </c>
      <c r="K11">
        <f t="shared" si="2"/>
        <v>0.68494239737722573</v>
      </c>
      <c r="M11">
        <f t="shared" si="3"/>
        <v>-9.0513743229925447E-2</v>
      </c>
      <c r="Y11" s="15">
        <v>7</v>
      </c>
      <c r="Z11" s="15">
        <v>14</v>
      </c>
      <c r="AB11">
        <v>10.900465411013926</v>
      </c>
      <c r="AD11">
        <f t="shared" si="4"/>
        <v>3.0995345889860744</v>
      </c>
    </row>
    <row r="12" spans="2:30" x14ac:dyDescent="0.25">
      <c r="B12" s="15">
        <v>368</v>
      </c>
      <c r="C12" s="15">
        <v>27</v>
      </c>
      <c r="D12">
        <f>scaled!E398</f>
        <v>0.56052761371428916</v>
      </c>
      <c r="F12">
        <v>0.77995944399522643</v>
      </c>
      <c r="G12">
        <f t="shared" si="0"/>
        <v>28.660501030343053</v>
      </c>
      <c r="J12">
        <f t="shared" si="1"/>
        <v>0.21943183028093727</v>
      </c>
      <c r="K12">
        <f t="shared" si="2"/>
        <v>1.6605010303430523</v>
      </c>
      <c r="M12">
        <f t="shared" si="3"/>
        <v>-0.21943183028093727</v>
      </c>
      <c r="Y12" s="15">
        <v>8</v>
      </c>
      <c r="Z12" s="15">
        <v>14</v>
      </c>
      <c r="AB12">
        <v>10.897966330162149</v>
      </c>
      <c r="AD12">
        <f t="shared" si="4"/>
        <v>3.1020336698378514</v>
      </c>
    </row>
    <row r="13" spans="2:30" x14ac:dyDescent="0.25">
      <c r="B13" s="15">
        <v>369</v>
      </c>
      <c r="C13" s="15">
        <v>24</v>
      </c>
      <c r="D13">
        <f>scaled!E399</f>
        <v>0.16408372189278797</v>
      </c>
      <c r="F13">
        <v>0.62591903903307256</v>
      </c>
      <c r="G13">
        <f t="shared" si="0"/>
        <v>27.494834906031741</v>
      </c>
      <c r="J13">
        <f t="shared" si="1"/>
        <v>0.46183531714028458</v>
      </c>
      <c r="K13">
        <f t="shared" si="2"/>
        <v>3.4948349060317434</v>
      </c>
      <c r="M13">
        <f t="shared" si="3"/>
        <v>-0.46183531714028458</v>
      </c>
      <c r="Y13" s="15">
        <v>9</v>
      </c>
      <c r="Z13" s="15">
        <v>14</v>
      </c>
      <c r="AB13">
        <v>10.436192497815071</v>
      </c>
      <c r="AD13">
        <f t="shared" si="4"/>
        <v>3.5638075021849289</v>
      </c>
    </row>
    <row r="14" spans="2:30" x14ac:dyDescent="0.25">
      <c r="B14" s="15">
        <v>370</v>
      </c>
      <c r="C14" s="15">
        <v>36</v>
      </c>
      <c r="D14">
        <f>scaled!E400</f>
        <v>1.7498592891787919</v>
      </c>
      <c r="F14">
        <v>1.6373155261181216</v>
      </c>
      <c r="G14">
        <f t="shared" si="0"/>
        <v>35.148350381612062</v>
      </c>
      <c r="J14">
        <f t="shared" si="1"/>
        <v>0.11254376306067027</v>
      </c>
      <c r="K14">
        <f t="shared" si="2"/>
        <v>0.85164961838793951</v>
      </c>
      <c r="M14">
        <f t="shared" si="3"/>
        <v>0.11254376306067027</v>
      </c>
      <c r="Y14" s="15">
        <v>10</v>
      </c>
      <c r="Z14" s="15">
        <v>15</v>
      </c>
      <c r="AB14">
        <v>13.253818196587851</v>
      </c>
      <c r="AD14">
        <f t="shared" si="4"/>
        <v>1.7461818034121492</v>
      </c>
    </row>
    <row r="15" spans="2:30" x14ac:dyDescent="0.25">
      <c r="B15" s="15">
        <v>371</v>
      </c>
      <c r="C15" s="15">
        <v>37</v>
      </c>
      <c r="D15">
        <f>scaled!E401</f>
        <v>1.8820072531192924</v>
      </c>
      <c r="F15">
        <v>1.6494698924140243</v>
      </c>
      <c r="G15">
        <f t="shared" si="0"/>
        <v>35.24032581531133</v>
      </c>
      <c r="J15">
        <f t="shared" si="1"/>
        <v>0.23253736070526809</v>
      </c>
      <c r="K15">
        <f t="shared" si="2"/>
        <v>1.7596741846886736</v>
      </c>
      <c r="M15">
        <f t="shared" si="3"/>
        <v>0.23253736070526809</v>
      </c>
      <c r="Y15" s="15">
        <v>11</v>
      </c>
      <c r="Z15" s="15">
        <v>15</v>
      </c>
      <c r="AB15">
        <v>15.494171767743815</v>
      </c>
      <c r="AD15">
        <f t="shared" si="4"/>
        <v>0.49417176774381488</v>
      </c>
    </row>
    <row r="16" spans="2:30" x14ac:dyDescent="0.25">
      <c r="B16" s="15">
        <v>372</v>
      </c>
      <c r="C16" s="15">
        <v>31</v>
      </c>
      <c r="D16">
        <f>scaled!E402</f>
        <v>1.08911946947629</v>
      </c>
      <c r="F16">
        <v>1.6917351485613916</v>
      </c>
      <c r="G16">
        <f t="shared" si="0"/>
        <v>35.560158636696286</v>
      </c>
      <c r="J16">
        <f t="shared" si="1"/>
        <v>0.60261567908510161</v>
      </c>
      <c r="K16">
        <f t="shared" si="2"/>
        <v>4.5601586366962845</v>
      </c>
      <c r="M16">
        <f t="shared" si="3"/>
        <v>-0.60261567908510161</v>
      </c>
      <c r="Y16" s="15">
        <v>12</v>
      </c>
      <c r="Z16" s="15">
        <v>14</v>
      </c>
      <c r="AB16">
        <v>14.178040973051907</v>
      </c>
      <c r="AD16">
        <f t="shared" si="4"/>
        <v>0.1780409730519068</v>
      </c>
    </row>
    <row r="17" spans="2:30" x14ac:dyDescent="0.25">
      <c r="B17" s="15">
        <v>373</v>
      </c>
      <c r="C17" s="15">
        <v>38</v>
      </c>
      <c r="D17">
        <f>scaled!E403</f>
        <v>2.0141552170597921</v>
      </c>
      <c r="F17">
        <v>1.2147020864500919</v>
      </c>
      <c r="G17">
        <f t="shared" si="0"/>
        <v>31.950318213229117</v>
      </c>
      <c r="J17">
        <f t="shared" si="1"/>
        <v>0.79945313060970014</v>
      </c>
      <c r="K17">
        <f t="shared" si="2"/>
        <v>6.0496817867708836</v>
      </c>
      <c r="M17">
        <f t="shared" si="3"/>
        <v>0.79945313060970014</v>
      </c>
      <c r="Y17" s="15">
        <v>13</v>
      </c>
      <c r="Z17" s="15">
        <v>15</v>
      </c>
      <c r="AB17">
        <v>14.89727042176844</v>
      </c>
      <c r="AD17">
        <f t="shared" si="4"/>
        <v>0.10272957823156048</v>
      </c>
    </row>
    <row r="18" spans="2:30" x14ac:dyDescent="0.25">
      <c r="B18" s="15">
        <v>374</v>
      </c>
      <c r="C18" s="15">
        <v>36</v>
      </c>
      <c r="D18">
        <f>scaled!E404</f>
        <v>1.7498592891787919</v>
      </c>
      <c r="F18">
        <v>1.1954895141610167</v>
      </c>
      <c r="G18">
        <f t="shared" si="0"/>
        <v>31.804931392909083</v>
      </c>
      <c r="J18">
        <f t="shared" si="1"/>
        <v>0.55436977501777518</v>
      </c>
      <c r="K18">
        <f t="shared" si="2"/>
        <v>4.1950686070909162</v>
      </c>
      <c r="M18">
        <f t="shared" si="3"/>
        <v>0.55436977501777518</v>
      </c>
      <c r="Y18" s="15">
        <v>14</v>
      </c>
      <c r="Z18" s="15">
        <v>14</v>
      </c>
      <c r="AB18">
        <v>19.421396844372559</v>
      </c>
      <c r="AD18">
        <f t="shared" si="4"/>
        <v>5.4213968443725591</v>
      </c>
    </row>
    <row r="19" spans="2:30" x14ac:dyDescent="0.25">
      <c r="B19" s="15">
        <v>375</v>
      </c>
      <c r="C19" s="15">
        <v>36</v>
      </c>
      <c r="D19">
        <f>scaled!E405</f>
        <v>1.7498592891787919</v>
      </c>
      <c r="F19">
        <v>1.5397928860850483</v>
      </c>
      <c r="G19">
        <f t="shared" si="0"/>
        <v>34.410369733821049</v>
      </c>
      <c r="J19">
        <f t="shared" si="1"/>
        <v>0.21006640309374358</v>
      </c>
      <c r="K19">
        <f t="shared" si="2"/>
        <v>1.5896302661789485</v>
      </c>
      <c r="M19">
        <f t="shared" si="3"/>
        <v>0.21006640309374358</v>
      </c>
      <c r="Y19" s="15">
        <v>15</v>
      </c>
      <c r="Z19" s="15">
        <v>24</v>
      </c>
      <c r="AB19">
        <v>23.583346283560303</v>
      </c>
      <c r="AD19">
        <f t="shared" si="4"/>
        <v>0.41665371643969706</v>
      </c>
    </row>
    <row r="20" spans="2:30" x14ac:dyDescent="0.25">
      <c r="B20" s="15">
        <v>376</v>
      </c>
      <c r="C20" s="15">
        <v>36</v>
      </c>
      <c r="D20">
        <f>scaled!E406</f>
        <v>1.7498592891787919</v>
      </c>
      <c r="F20">
        <v>1.4995832296932896</v>
      </c>
      <c r="G20">
        <f t="shared" si="0"/>
        <v>34.106092201328288</v>
      </c>
      <c r="J20">
        <f t="shared" si="1"/>
        <v>0.25027605948550224</v>
      </c>
      <c r="K20">
        <f t="shared" si="2"/>
        <v>1.8939077986717161</v>
      </c>
      <c r="M20">
        <f t="shared" si="3"/>
        <v>0.25027605948550224</v>
      </c>
      <c r="Y20" s="15">
        <v>16</v>
      </c>
      <c r="Z20" s="15">
        <v>22</v>
      </c>
      <c r="AB20">
        <v>18.734948384642614</v>
      </c>
      <c r="AD20">
        <f t="shared" si="4"/>
        <v>3.2650516153573861</v>
      </c>
    </row>
    <row r="21" spans="2:30" x14ac:dyDescent="0.25">
      <c r="B21" s="15">
        <v>377</v>
      </c>
      <c r="C21" s="15">
        <v>34</v>
      </c>
      <c r="D21">
        <f>scaled!E407</f>
        <v>1.4855633612977908</v>
      </c>
      <c r="F21">
        <v>1.4967973955058587</v>
      </c>
      <c r="G21">
        <f t="shared" si="0"/>
        <v>34.08501102758666</v>
      </c>
      <c r="J21">
        <f t="shared" si="1"/>
        <v>1.12340342080679E-2</v>
      </c>
      <c r="K21">
        <f t="shared" si="2"/>
        <v>8.5011027586668161E-2</v>
      </c>
      <c r="M21">
        <f t="shared" si="3"/>
        <v>-1.12340342080679E-2</v>
      </c>
      <c r="Y21" s="15">
        <v>17</v>
      </c>
      <c r="Z21" s="15">
        <v>18</v>
      </c>
      <c r="AB21">
        <v>19.11847276410802</v>
      </c>
      <c r="AD21">
        <f t="shared" si="4"/>
        <v>1.1184727641080201</v>
      </c>
    </row>
    <row r="22" spans="2:30" x14ac:dyDescent="0.25">
      <c r="B22" s="15">
        <v>378</v>
      </c>
      <c r="C22" s="15">
        <v>38</v>
      </c>
      <c r="D22">
        <f>scaled!E408</f>
        <v>2.0141552170597921</v>
      </c>
      <c r="F22">
        <v>1.6814529787849022</v>
      </c>
      <c r="G22">
        <f t="shared" si="0"/>
        <v>35.482350629142573</v>
      </c>
      <c r="J22">
        <f t="shared" si="1"/>
        <v>0.33270223827488987</v>
      </c>
      <c r="K22">
        <f t="shared" si="2"/>
        <v>2.5176493708574221</v>
      </c>
      <c r="M22">
        <f t="shared" si="3"/>
        <v>0.33270223827488987</v>
      </c>
      <c r="Y22" s="15">
        <v>18</v>
      </c>
      <c r="Z22" s="15">
        <v>21</v>
      </c>
      <c r="AB22">
        <v>20.655046326427197</v>
      </c>
      <c r="AD22">
        <f t="shared" si="4"/>
        <v>0.34495367357280315</v>
      </c>
    </row>
    <row r="23" spans="2:30" x14ac:dyDescent="0.25">
      <c r="B23" s="15">
        <v>379</v>
      </c>
      <c r="C23" s="15">
        <v>32</v>
      </c>
      <c r="D23">
        <f>scaled!E409</f>
        <v>1.2212674334167906</v>
      </c>
      <c r="F23">
        <v>1.6860223288533271</v>
      </c>
      <c r="G23">
        <f t="shared" si="0"/>
        <v>35.516928158240809</v>
      </c>
      <c r="J23">
        <f t="shared" si="1"/>
        <v>0.46475489543653659</v>
      </c>
      <c r="K23">
        <f t="shared" si="2"/>
        <v>3.5169281582408094</v>
      </c>
      <c r="M23">
        <f t="shared" si="3"/>
        <v>-0.46475489543653659</v>
      </c>
      <c r="Y23" s="15">
        <v>19</v>
      </c>
      <c r="Z23" s="15">
        <v>27</v>
      </c>
      <c r="AB23">
        <v>24.911333668205835</v>
      </c>
      <c r="AD23">
        <f t="shared" si="4"/>
        <v>2.0886663317941654</v>
      </c>
    </row>
    <row r="24" spans="2:30" x14ac:dyDescent="0.25">
      <c r="B24" s="15">
        <v>380</v>
      </c>
      <c r="C24" s="15">
        <v>38</v>
      </c>
      <c r="D24">
        <f>scaled!E410</f>
        <v>2.0141552170597921</v>
      </c>
      <c r="F24">
        <v>1.6640960547378807</v>
      </c>
      <c r="G24">
        <f t="shared" si="0"/>
        <v>35.351006009600525</v>
      </c>
      <c r="J24">
        <f t="shared" si="1"/>
        <v>0.35005916232191137</v>
      </c>
      <c r="K24">
        <f t="shared" si="2"/>
        <v>2.6489939903994717</v>
      </c>
      <c r="M24">
        <f t="shared" si="3"/>
        <v>0.35005916232191137</v>
      </c>
      <c r="Y24" s="15">
        <v>20</v>
      </c>
      <c r="Z24" s="15">
        <v>26</v>
      </c>
      <c r="AB24">
        <v>27.90599482302131</v>
      </c>
      <c r="AD24">
        <f t="shared" si="4"/>
        <v>1.9059948230213095</v>
      </c>
    </row>
    <row r="25" spans="2:30" x14ac:dyDescent="0.25">
      <c r="B25" s="15">
        <v>381</v>
      </c>
      <c r="C25" s="15">
        <v>25</v>
      </c>
      <c r="D25">
        <f>scaled!E411</f>
        <v>0.29623168583328852</v>
      </c>
      <c r="F25">
        <v>0.50840275404929958</v>
      </c>
      <c r="G25">
        <f t="shared" si="0"/>
        <v>26.605556846199622</v>
      </c>
      <c r="J25">
        <f t="shared" si="1"/>
        <v>0.21217106821601106</v>
      </c>
      <c r="K25">
        <f t="shared" si="2"/>
        <v>1.6055568461996224</v>
      </c>
      <c r="M25">
        <f t="shared" si="3"/>
        <v>-0.21217106821601106</v>
      </c>
      <c r="Y25" s="15">
        <v>21</v>
      </c>
      <c r="Z25" s="15">
        <v>25</v>
      </c>
      <c r="AB25">
        <v>21.618294547142568</v>
      </c>
      <c r="AD25">
        <f t="shared" si="4"/>
        <v>3.3817054528574317</v>
      </c>
    </row>
    <row r="26" spans="2:30" x14ac:dyDescent="0.25">
      <c r="B26" s="15">
        <v>382</v>
      </c>
      <c r="C26" s="15">
        <v>38</v>
      </c>
      <c r="D26">
        <f>scaled!E412</f>
        <v>2.0141552170597921</v>
      </c>
      <c r="F26">
        <v>0.73273241104001241</v>
      </c>
      <c r="G26">
        <f t="shared" si="0"/>
        <v>28.303121078757282</v>
      </c>
      <c r="J26">
        <f t="shared" si="1"/>
        <v>1.2814228060197796</v>
      </c>
      <c r="K26">
        <f t="shared" si="2"/>
        <v>9.696878921242714</v>
      </c>
      <c r="M26">
        <f t="shared" si="3"/>
        <v>1.2814228060197796</v>
      </c>
      <c r="Y26" s="15">
        <v>22</v>
      </c>
      <c r="Z26" s="15">
        <v>24</v>
      </c>
      <c r="AB26">
        <v>22.878412073733735</v>
      </c>
      <c r="AD26">
        <f t="shared" si="4"/>
        <v>1.1215879262662654</v>
      </c>
    </row>
    <row r="27" spans="2:30" x14ac:dyDescent="0.25">
      <c r="B27" s="15">
        <v>383</v>
      </c>
      <c r="C27" s="15">
        <v>26</v>
      </c>
      <c r="D27">
        <f>scaled!E413</f>
        <v>0.42837964977378862</v>
      </c>
      <c r="F27">
        <v>0.89146973454074385</v>
      </c>
      <c r="G27">
        <f t="shared" si="0"/>
        <v>29.504330077877412</v>
      </c>
      <c r="J27">
        <f t="shared" si="1"/>
        <v>0.46309008476695523</v>
      </c>
      <c r="K27">
        <f t="shared" si="2"/>
        <v>3.5043300778774151</v>
      </c>
      <c r="M27">
        <f t="shared" si="3"/>
        <v>-0.46309008476695523</v>
      </c>
      <c r="Y27" s="15">
        <v>23</v>
      </c>
      <c r="Z27" s="15">
        <v>25</v>
      </c>
      <c r="AB27">
        <v>23.321939056495424</v>
      </c>
      <c r="AD27">
        <f t="shared" si="4"/>
        <v>1.6780609435045761</v>
      </c>
    </row>
    <row r="28" spans="2:30" x14ac:dyDescent="0.25">
      <c r="B28" s="15">
        <v>384</v>
      </c>
      <c r="C28" s="15">
        <v>22</v>
      </c>
      <c r="D28">
        <f>scaled!E414</f>
        <v>-0.10021220598821223</v>
      </c>
      <c r="F28">
        <v>0.72125727527280725</v>
      </c>
      <c r="G28">
        <f t="shared" si="0"/>
        <v>28.21628556934019</v>
      </c>
      <c r="J28">
        <f t="shared" si="1"/>
        <v>0.82146948126101949</v>
      </c>
      <c r="K28">
        <f t="shared" si="2"/>
        <v>6.2162855693401875</v>
      </c>
      <c r="M28">
        <f t="shared" si="3"/>
        <v>-0.82146948126101949</v>
      </c>
      <c r="Y28" s="15">
        <v>24</v>
      </c>
      <c r="Z28" s="15">
        <v>26</v>
      </c>
      <c r="AB28">
        <v>23.95292263417366</v>
      </c>
      <c r="AD28">
        <f t="shared" si="4"/>
        <v>2.0470773658263397</v>
      </c>
    </row>
    <row r="29" spans="2:30" x14ac:dyDescent="0.25">
      <c r="B29" s="15">
        <v>385</v>
      </c>
      <c r="C29" s="15">
        <v>32</v>
      </c>
      <c r="D29">
        <f>scaled!E415</f>
        <v>1.2212674334167906</v>
      </c>
      <c r="F29">
        <v>1.1561806907548813</v>
      </c>
      <c r="G29">
        <f t="shared" si="0"/>
        <v>31.507470711457845</v>
      </c>
      <c r="J29">
        <f t="shared" si="1"/>
        <v>6.508674266190928E-2</v>
      </c>
      <c r="K29">
        <f t="shared" si="2"/>
        <v>0.49252928854215738</v>
      </c>
      <c r="M29">
        <f t="shared" si="3"/>
        <v>6.508674266190928E-2</v>
      </c>
      <c r="Y29" s="15">
        <v>25</v>
      </c>
      <c r="Z29" s="15">
        <v>21</v>
      </c>
      <c r="AB29">
        <v>20.051713894423806</v>
      </c>
      <c r="AD29">
        <f t="shared" si="4"/>
        <v>0.94828610557619442</v>
      </c>
    </row>
    <row r="30" spans="2:30" x14ac:dyDescent="0.25">
      <c r="B30" s="15">
        <v>386</v>
      </c>
      <c r="C30" s="15">
        <v>36</v>
      </c>
      <c r="D30">
        <f>scaled!E416</f>
        <v>1.7498592891787919</v>
      </c>
      <c r="F30">
        <v>1.0259031831904819</v>
      </c>
      <c r="G30">
        <f t="shared" si="0"/>
        <v>30.521624969460206</v>
      </c>
      <c r="J30">
        <f t="shared" si="1"/>
        <v>0.72395610598830995</v>
      </c>
      <c r="K30">
        <f t="shared" si="2"/>
        <v>5.4783750305397945</v>
      </c>
      <c r="M30">
        <f t="shared" si="3"/>
        <v>0.72395610598830995</v>
      </c>
      <c r="Y30" s="15">
        <v>26</v>
      </c>
      <c r="Z30" s="15">
        <v>10</v>
      </c>
      <c r="AB30">
        <v>7.381495115399197</v>
      </c>
      <c r="AD30">
        <f t="shared" si="4"/>
        <v>2.618504884600803</v>
      </c>
    </row>
    <row r="31" spans="2:30" x14ac:dyDescent="0.25">
      <c r="B31" s="15">
        <v>387</v>
      </c>
      <c r="C31" s="15">
        <v>27</v>
      </c>
      <c r="D31">
        <f>scaled!E417</f>
        <v>0.56052761371428916</v>
      </c>
      <c r="F31">
        <v>0.59486107551107181</v>
      </c>
      <c r="G31">
        <f t="shared" si="0"/>
        <v>27.25981075131995</v>
      </c>
      <c r="J31">
        <f t="shared" si="1"/>
        <v>3.4333461796782649E-2</v>
      </c>
      <c r="K31">
        <f t="shared" si="2"/>
        <v>0.25981075131994702</v>
      </c>
      <c r="M31">
        <f t="shared" si="3"/>
        <v>-3.4333461796782649E-2</v>
      </c>
      <c r="Y31" s="15">
        <v>27</v>
      </c>
      <c r="Z31" s="15">
        <v>10</v>
      </c>
      <c r="AB31">
        <v>8.066263784959034</v>
      </c>
      <c r="AD31">
        <f t="shared" si="4"/>
        <v>1.933736215040966</v>
      </c>
    </row>
    <row r="32" spans="2:30" x14ac:dyDescent="0.25">
      <c r="B32" s="15">
        <v>388</v>
      </c>
      <c r="C32" s="15">
        <v>27</v>
      </c>
      <c r="D32">
        <f>scaled!E418</f>
        <v>0.56052761371428916</v>
      </c>
      <c r="F32">
        <v>0.69862027949588701</v>
      </c>
      <c r="G32">
        <f t="shared" si="0"/>
        <v>28.044985194352098</v>
      </c>
      <c r="J32">
        <f t="shared" si="1"/>
        <v>0.13809266578159785</v>
      </c>
      <c r="K32">
        <f t="shared" si="2"/>
        <v>1.0449851943520987</v>
      </c>
      <c r="M32">
        <f t="shared" si="3"/>
        <v>-0.13809266578159785</v>
      </c>
      <c r="Y32" s="15">
        <v>28</v>
      </c>
      <c r="Z32" s="15">
        <v>11</v>
      </c>
      <c r="AB32">
        <v>7.989277370095941</v>
      </c>
      <c r="AD32">
        <f t="shared" si="4"/>
        <v>3.010722629904059</v>
      </c>
    </row>
    <row r="33" spans="2:30" x14ac:dyDescent="0.25">
      <c r="B33" s="15">
        <v>389</v>
      </c>
      <c r="C33" s="15">
        <v>44</v>
      </c>
      <c r="D33">
        <f>scaled!E419</f>
        <v>2.8070430007027944</v>
      </c>
      <c r="F33">
        <v>1.6054590566031655</v>
      </c>
      <c r="G33">
        <f t="shared" si="0"/>
        <v>34.907283712364702</v>
      </c>
      <c r="J33">
        <f t="shared" si="1"/>
        <v>1.201583944099629</v>
      </c>
      <c r="K33">
        <f t="shared" si="2"/>
        <v>9.092716287635298</v>
      </c>
      <c r="M33">
        <f t="shared" si="3"/>
        <v>1.201583944099629</v>
      </c>
      <c r="Y33" s="15">
        <v>29</v>
      </c>
      <c r="Z33" s="15">
        <v>9</v>
      </c>
      <c r="AB33">
        <v>6.0095759778407185</v>
      </c>
      <c r="AD33">
        <f t="shared" si="4"/>
        <v>2.9904240221592815</v>
      </c>
    </row>
    <row r="34" spans="2:30" x14ac:dyDescent="0.25">
      <c r="B34" s="15">
        <v>390</v>
      </c>
      <c r="C34" s="15">
        <v>32</v>
      </c>
      <c r="D34">
        <f>scaled!E420</f>
        <v>1.2212674334167906</v>
      </c>
      <c r="F34">
        <v>1.0797397220358631</v>
      </c>
      <c r="G34">
        <f t="shared" si="0"/>
        <v>30.929020870539855</v>
      </c>
      <c r="J34">
        <f t="shared" si="1"/>
        <v>0.14152771138092746</v>
      </c>
      <c r="K34">
        <f t="shared" si="2"/>
        <v>1.0709791294601436</v>
      </c>
      <c r="M34">
        <f t="shared" si="3"/>
        <v>0.14152771138092746</v>
      </c>
      <c r="Y34" s="15">
        <v>30</v>
      </c>
      <c r="Z34" s="15">
        <v>27</v>
      </c>
      <c r="AB34">
        <v>25.688360607306855</v>
      </c>
      <c r="AD34">
        <f t="shared" si="4"/>
        <v>1.3116393926931451</v>
      </c>
    </row>
    <row r="35" spans="2:30" x14ac:dyDescent="0.25">
      <c r="B35" s="15">
        <v>391</v>
      </c>
      <c r="C35" s="15">
        <v>28</v>
      </c>
      <c r="D35">
        <f>scaled!E421</f>
        <v>0.69267557765478927</v>
      </c>
      <c r="F35">
        <v>0.82063112978800734</v>
      </c>
      <c r="G35">
        <f t="shared" si="0"/>
        <v>28.968274866427986</v>
      </c>
      <c r="J35">
        <f t="shared" si="1"/>
        <v>0.12795555213321808</v>
      </c>
      <c r="K35">
        <f t="shared" si="2"/>
        <v>0.96827486642798477</v>
      </c>
      <c r="M35">
        <f t="shared" si="3"/>
        <v>-0.12795555213321808</v>
      </c>
      <c r="Y35" s="15">
        <v>31</v>
      </c>
      <c r="Z35" s="15">
        <v>28</v>
      </c>
      <c r="AB35">
        <v>23.009758706893017</v>
      </c>
      <c r="AD35">
        <f t="shared" si="4"/>
        <v>4.9902412931069833</v>
      </c>
    </row>
    <row r="36" spans="2:30" x14ac:dyDescent="0.25">
      <c r="B36" s="15">
        <v>392</v>
      </c>
      <c r="C36" s="15">
        <v>31</v>
      </c>
      <c r="D36">
        <f>scaled!E422</f>
        <v>1.08911946947629</v>
      </c>
      <c r="F36">
        <v>0.7359326965445776</v>
      </c>
      <c r="G36">
        <f t="shared" si="0"/>
        <v>28.327338519640492</v>
      </c>
      <c r="J36">
        <f t="shared" si="1"/>
        <v>0.35318677293171241</v>
      </c>
      <c r="K36">
        <f t="shared" si="2"/>
        <v>2.6726614803595079</v>
      </c>
      <c r="M36">
        <f t="shared" si="3"/>
        <v>0.35318677293171241</v>
      </c>
      <c r="Y36" s="15">
        <v>32</v>
      </c>
      <c r="Z36" s="15">
        <v>25</v>
      </c>
      <c r="AB36">
        <v>25.247565500992302</v>
      </c>
      <c r="AD36">
        <f t="shared" si="4"/>
        <v>0.24756550099230168</v>
      </c>
    </row>
    <row r="37" spans="2:30" x14ac:dyDescent="0.25">
      <c r="K37" t="s">
        <v>382</v>
      </c>
      <c r="Y37" s="15">
        <v>33</v>
      </c>
      <c r="Z37" s="15">
        <v>19</v>
      </c>
      <c r="AB37">
        <v>21.373940751816839</v>
      </c>
      <c r="AD37">
        <f t="shared" si="4"/>
        <v>2.3739407518168392</v>
      </c>
    </row>
    <row r="38" spans="2:30" x14ac:dyDescent="0.25">
      <c r="I38" t="s">
        <v>340</v>
      </c>
      <c r="J38">
        <f>MIN(J5:J36)</f>
        <v>1.12340342080679E-2</v>
      </c>
      <c r="K38">
        <f>MIN(K5:K36)</f>
        <v>8.5011027586668161E-2</v>
      </c>
      <c r="L38">
        <f>J38/$E$1</f>
        <v>8.5011027586668161E-2</v>
      </c>
      <c r="Y38" s="15">
        <v>34</v>
      </c>
      <c r="Z38" s="15">
        <v>16</v>
      </c>
      <c r="AB38">
        <v>15.911071290917377</v>
      </c>
      <c r="AD38">
        <f t="shared" si="4"/>
        <v>8.8928709082622959E-2</v>
      </c>
    </row>
    <row r="39" spans="2:30" x14ac:dyDescent="0.25">
      <c r="I39" t="s">
        <v>339</v>
      </c>
      <c r="J39">
        <f>MAX(J5:J36)</f>
        <v>1.2814228060197796</v>
      </c>
      <c r="K39">
        <f>MAX(K5:K36)</f>
        <v>9.696878921242714</v>
      </c>
      <c r="L39">
        <f t="shared" ref="L39:L40" si="5">J39/$E$1</f>
        <v>9.696878921242714</v>
      </c>
      <c r="Y39" s="15">
        <v>35</v>
      </c>
      <c r="Z39" s="15">
        <v>17</v>
      </c>
      <c r="AB39">
        <v>17.339596965819901</v>
      </c>
      <c r="AD39">
        <f t="shared" si="4"/>
        <v>0.33959696581990073</v>
      </c>
    </row>
    <row r="40" spans="2:30" x14ac:dyDescent="0.25">
      <c r="I40" t="s">
        <v>381</v>
      </c>
      <c r="J40">
        <f>AVERAGE(J5:J36)</f>
        <v>0.40501771985905599</v>
      </c>
      <c r="K40">
        <f>AVERAGE(K5:K36)</f>
        <v>3.0648805156121477</v>
      </c>
      <c r="L40">
        <f t="shared" si="5"/>
        <v>3.0648805156121472</v>
      </c>
      <c r="Y40" s="15">
        <v>36</v>
      </c>
      <c r="Z40" s="15">
        <v>19</v>
      </c>
      <c r="AB40">
        <v>17.738978905725283</v>
      </c>
      <c r="AD40">
        <f t="shared" si="4"/>
        <v>1.2610210942747173</v>
      </c>
    </row>
    <row r="41" spans="2:30" x14ac:dyDescent="0.25">
      <c r="Y41" s="15">
        <v>37</v>
      </c>
      <c r="Z41" s="15">
        <v>18</v>
      </c>
      <c r="AB41">
        <v>17.183107122540633</v>
      </c>
      <c r="AD41">
        <f t="shared" si="4"/>
        <v>0.81689287745936667</v>
      </c>
    </row>
    <row r="42" spans="2:30" x14ac:dyDescent="0.25">
      <c r="Y42" s="15">
        <v>38</v>
      </c>
      <c r="Z42" s="15">
        <v>14</v>
      </c>
      <c r="AB42">
        <v>11.394118699856456</v>
      </c>
      <c r="AD42">
        <f t="shared" si="4"/>
        <v>2.6058813001435439</v>
      </c>
    </row>
    <row r="43" spans="2:30" x14ac:dyDescent="0.25">
      <c r="Y43" s="15">
        <v>39</v>
      </c>
      <c r="Z43" s="15">
        <v>14</v>
      </c>
      <c r="AB43">
        <v>10.660516790374871</v>
      </c>
      <c r="AD43">
        <f t="shared" si="4"/>
        <v>3.3394832096251292</v>
      </c>
    </row>
    <row r="44" spans="2:30" x14ac:dyDescent="0.25">
      <c r="Y44" s="15">
        <v>40</v>
      </c>
      <c r="Z44" s="15">
        <v>14</v>
      </c>
      <c r="AB44">
        <v>12.124024593373186</v>
      </c>
      <c r="AD44">
        <f t="shared" si="4"/>
        <v>1.8759754066268144</v>
      </c>
    </row>
    <row r="45" spans="2:30" x14ac:dyDescent="0.25">
      <c r="Y45" s="15">
        <v>41</v>
      </c>
      <c r="Z45" s="15">
        <v>14</v>
      </c>
      <c r="AB45">
        <v>11.736930493952151</v>
      </c>
      <c r="AD45">
        <f t="shared" si="4"/>
        <v>2.2630695060478487</v>
      </c>
    </row>
    <row r="46" spans="2:30" x14ac:dyDescent="0.25">
      <c r="Y46" s="15">
        <v>42</v>
      </c>
      <c r="Z46" s="15">
        <v>12</v>
      </c>
      <c r="AB46">
        <v>6.8671639151647881</v>
      </c>
      <c r="AD46">
        <f t="shared" si="4"/>
        <v>5.1328360848352119</v>
      </c>
    </row>
    <row r="47" spans="2:30" x14ac:dyDescent="0.25">
      <c r="Y47" s="15">
        <v>43</v>
      </c>
      <c r="Z47" s="15">
        <v>13</v>
      </c>
      <c r="AB47">
        <v>8.8986573046545203</v>
      </c>
      <c r="AD47">
        <f t="shared" si="4"/>
        <v>4.1013426953454797</v>
      </c>
    </row>
    <row r="48" spans="2:30" x14ac:dyDescent="0.25">
      <c r="Y48" s="15">
        <v>44</v>
      </c>
      <c r="Z48" s="15">
        <v>13</v>
      </c>
      <c r="AB48">
        <v>6.1638486382738193</v>
      </c>
      <c r="AD48">
        <f t="shared" si="4"/>
        <v>6.8361513617261807</v>
      </c>
    </row>
    <row r="49" spans="25:30" x14ac:dyDescent="0.25">
      <c r="Y49" s="15">
        <v>45</v>
      </c>
      <c r="Z49" s="15">
        <v>18</v>
      </c>
      <c r="AB49">
        <v>19.65409638037908</v>
      </c>
      <c r="AD49">
        <f t="shared" si="4"/>
        <v>1.6540963803790802</v>
      </c>
    </row>
    <row r="50" spans="25:30" x14ac:dyDescent="0.25">
      <c r="Y50" s="15">
        <v>46</v>
      </c>
      <c r="Z50" s="15">
        <v>22</v>
      </c>
      <c r="AB50">
        <v>22.647626371289562</v>
      </c>
      <c r="AD50">
        <f t="shared" si="4"/>
        <v>0.64762637128956158</v>
      </c>
    </row>
    <row r="51" spans="25:30" x14ac:dyDescent="0.25">
      <c r="Y51" s="15">
        <v>47</v>
      </c>
      <c r="Z51" s="15">
        <v>19</v>
      </c>
      <c r="AB51">
        <v>17.615433501800972</v>
      </c>
      <c r="AD51">
        <f t="shared" si="4"/>
        <v>1.3845664981990282</v>
      </c>
    </row>
    <row r="52" spans="25:30" x14ac:dyDescent="0.25">
      <c r="Y52" s="15">
        <v>48</v>
      </c>
      <c r="Z52" s="15">
        <v>18</v>
      </c>
      <c r="AB52">
        <v>18.753668482476421</v>
      </c>
      <c r="AD52">
        <f t="shared" si="4"/>
        <v>0.75366848247642082</v>
      </c>
    </row>
    <row r="53" spans="25:30" x14ac:dyDescent="0.25">
      <c r="Y53" s="15">
        <v>49</v>
      </c>
      <c r="Z53" s="15">
        <v>23</v>
      </c>
      <c r="AB53">
        <v>22.827479318134365</v>
      </c>
      <c r="AD53">
        <f t="shared" si="4"/>
        <v>0.17252068186563463</v>
      </c>
    </row>
    <row r="54" spans="25:30" x14ac:dyDescent="0.25">
      <c r="Y54" s="15">
        <v>50</v>
      </c>
      <c r="Z54" s="15">
        <v>28</v>
      </c>
      <c r="AB54">
        <v>25.891783218184635</v>
      </c>
      <c r="AD54">
        <f t="shared" si="4"/>
        <v>2.108216781815365</v>
      </c>
    </row>
    <row r="55" spans="25:30" x14ac:dyDescent="0.25">
      <c r="Y55" s="15">
        <v>51</v>
      </c>
      <c r="Z55" s="15">
        <v>30</v>
      </c>
      <c r="AB55">
        <v>26.132118190233868</v>
      </c>
      <c r="AD55">
        <f t="shared" si="4"/>
        <v>3.8678818097661321</v>
      </c>
    </row>
    <row r="56" spans="25:30" x14ac:dyDescent="0.25">
      <c r="Y56" s="15">
        <v>52</v>
      </c>
      <c r="Z56" s="15">
        <v>30</v>
      </c>
      <c r="AB56">
        <v>25.903703479341601</v>
      </c>
      <c r="AD56">
        <f t="shared" si="4"/>
        <v>4.0962965206583988</v>
      </c>
    </row>
    <row r="57" spans="25:30" x14ac:dyDescent="0.25">
      <c r="Y57" s="15">
        <v>53</v>
      </c>
      <c r="Z57" s="15">
        <v>31</v>
      </c>
      <c r="AB57">
        <v>28.234706330999998</v>
      </c>
      <c r="AD57">
        <f t="shared" si="4"/>
        <v>2.7652936690000018</v>
      </c>
    </row>
    <row r="58" spans="25:30" x14ac:dyDescent="0.25">
      <c r="Y58" s="15">
        <v>54</v>
      </c>
      <c r="Z58" s="15">
        <v>35</v>
      </c>
      <c r="AB58">
        <v>29.18050954324147</v>
      </c>
      <c r="AD58">
        <f t="shared" si="4"/>
        <v>5.8194904567585297</v>
      </c>
    </row>
    <row r="59" spans="25:30" x14ac:dyDescent="0.25">
      <c r="Y59" s="15">
        <v>55</v>
      </c>
      <c r="Z59" s="15">
        <v>27</v>
      </c>
      <c r="AB59">
        <v>28.316509095688872</v>
      </c>
      <c r="AD59">
        <f t="shared" si="4"/>
        <v>1.3165090956888719</v>
      </c>
    </row>
    <row r="60" spans="25:30" x14ac:dyDescent="0.25">
      <c r="Y60" s="15">
        <v>56</v>
      </c>
      <c r="Z60" s="15">
        <v>26</v>
      </c>
      <c r="AB60">
        <v>24.667498305720088</v>
      </c>
      <c r="AD60">
        <f t="shared" si="4"/>
        <v>1.3325016942799124</v>
      </c>
    </row>
    <row r="61" spans="25:30" x14ac:dyDescent="0.25">
      <c r="Y61" s="15">
        <v>57</v>
      </c>
      <c r="Z61" s="15">
        <v>24</v>
      </c>
      <c r="AB61">
        <v>25.807727787741399</v>
      </c>
      <c r="AD61">
        <f t="shared" si="4"/>
        <v>1.8077277877413991</v>
      </c>
    </row>
    <row r="62" spans="25:30" x14ac:dyDescent="0.25">
      <c r="Y62" s="15">
        <v>58</v>
      </c>
      <c r="Z62" s="15">
        <v>25</v>
      </c>
      <c r="AB62">
        <v>23.99421547879286</v>
      </c>
      <c r="AD62">
        <f t="shared" si="4"/>
        <v>1.0057845212071399</v>
      </c>
    </row>
    <row r="63" spans="25:30" x14ac:dyDescent="0.25">
      <c r="Y63" s="15">
        <v>59</v>
      </c>
      <c r="Z63" s="15">
        <v>23</v>
      </c>
      <c r="AB63">
        <v>26.740239147575515</v>
      </c>
      <c r="AD63">
        <f t="shared" si="4"/>
        <v>3.7402391475755152</v>
      </c>
    </row>
    <row r="64" spans="25:30" x14ac:dyDescent="0.25">
      <c r="Y64" s="15">
        <v>60</v>
      </c>
      <c r="Z64" s="15">
        <v>20</v>
      </c>
      <c r="AB64">
        <v>23.1369024756969</v>
      </c>
      <c r="AD64">
        <f t="shared" si="4"/>
        <v>3.1369024756968997</v>
      </c>
    </row>
    <row r="65" spans="25:30" x14ac:dyDescent="0.25">
      <c r="Y65" s="15">
        <v>61</v>
      </c>
      <c r="Z65" s="15">
        <v>21</v>
      </c>
      <c r="AB65">
        <v>23.762001542499327</v>
      </c>
      <c r="AD65">
        <f t="shared" si="4"/>
        <v>2.7620015424993269</v>
      </c>
    </row>
    <row r="66" spans="25:30" x14ac:dyDescent="0.25">
      <c r="Y66" s="15">
        <v>62</v>
      </c>
      <c r="Z66" s="15">
        <v>13</v>
      </c>
      <c r="AB66">
        <v>11.734970670677988</v>
      </c>
      <c r="AD66">
        <f t="shared" si="4"/>
        <v>1.2650293293220116</v>
      </c>
    </row>
    <row r="67" spans="25:30" x14ac:dyDescent="0.25">
      <c r="Y67" s="15">
        <v>63</v>
      </c>
      <c r="Z67" s="15">
        <v>14</v>
      </c>
      <c r="AB67">
        <v>12.007215593544295</v>
      </c>
      <c r="AD67">
        <f t="shared" si="4"/>
        <v>1.992784406455705</v>
      </c>
    </row>
    <row r="68" spans="25:30" x14ac:dyDescent="0.25">
      <c r="Y68" s="15">
        <v>64</v>
      </c>
      <c r="Z68" s="15">
        <v>15</v>
      </c>
      <c r="AB68">
        <v>12.291803970091117</v>
      </c>
      <c r="AD68">
        <f t="shared" si="4"/>
        <v>2.7081960299088834</v>
      </c>
    </row>
    <row r="69" spans="25:30" x14ac:dyDescent="0.25">
      <c r="Y69" s="15">
        <v>65</v>
      </c>
      <c r="Z69" s="15">
        <v>14</v>
      </c>
      <c r="AB69">
        <v>13.029259617652983</v>
      </c>
      <c r="AD69">
        <f t="shared" si="4"/>
        <v>0.97074038234701732</v>
      </c>
    </row>
    <row r="70" spans="25:30" x14ac:dyDescent="0.25">
      <c r="Y70" s="15">
        <v>66</v>
      </c>
      <c r="Z70" s="15">
        <v>17</v>
      </c>
      <c r="AB70">
        <v>14.90480473265378</v>
      </c>
      <c r="AD70">
        <f t="shared" ref="AD70:AD133" si="6">ABS(Z70-AB70)</f>
        <v>2.0951952673462202</v>
      </c>
    </row>
    <row r="71" spans="25:30" x14ac:dyDescent="0.25">
      <c r="Y71" s="15">
        <v>67</v>
      </c>
      <c r="Z71" s="15">
        <v>11</v>
      </c>
      <c r="AB71">
        <v>10.359263657469803</v>
      </c>
      <c r="AD71">
        <f t="shared" si="6"/>
        <v>0.64073634253019662</v>
      </c>
    </row>
    <row r="72" spans="25:30" x14ac:dyDescent="0.25">
      <c r="Y72" s="15">
        <v>68</v>
      </c>
      <c r="Z72" s="15">
        <v>13</v>
      </c>
      <c r="AB72">
        <v>10.505492284041516</v>
      </c>
      <c r="AD72">
        <f t="shared" si="6"/>
        <v>2.4945077159584841</v>
      </c>
    </row>
    <row r="73" spans="25:30" x14ac:dyDescent="0.25">
      <c r="Y73" s="15">
        <v>69</v>
      </c>
      <c r="Z73" s="15">
        <v>12</v>
      </c>
      <c r="AB73">
        <v>10.723252633706593</v>
      </c>
      <c r="AD73">
        <f t="shared" si="6"/>
        <v>1.2767473662934066</v>
      </c>
    </row>
    <row r="74" spans="25:30" x14ac:dyDescent="0.25">
      <c r="Y74" s="15">
        <v>70</v>
      </c>
      <c r="Z74" s="15">
        <v>13</v>
      </c>
      <c r="AB74">
        <v>11.525730938254227</v>
      </c>
      <c r="AD74">
        <f t="shared" si="6"/>
        <v>1.4742690617457725</v>
      </c>
    </row>
    <row r="75" spans="25:30" x14ac:dyDescent="0.25">
      <c r="Y75" s="15">
        <v>71</v>
      </c>
      <c r="Z75" s="15">
        <v>19</v>
      </c>
      <c r="AB75">
        <v>24.7228425438662</v>
      </c>
      <c r="AD75">
        <f t="shared" si="6"/>
        <v>5.7228425438662001</v>
      </c>
    </row>
    <row r="76" spans="25:30" x14ac:dyDescent="0.25">
      <c r="Y76" s="15">
        <v>72</v>
      </c>
      <c r="Z76" s="15">
        <v>15</v>
      </c>
      <c r="AB76">
        <v>13.50762326064217</v>
      </c>
      <c r="AD76">
        <f t="shared" si="6"/>
        <v>1.4923767393578302</v>
      </c>
    </row>
    <row r="77" spans="25:30" x14ac:dyDescent="0.25">
      <c r="Y77" s="15">
        <v>73</v>
      </c>
      <c r="Z77" s="15">
        <v>13</v>
      </c>
      <c r="AB77">
        <v>12.679543897280119</v>
      </c>
      <c r="AD77">
        <f t="shared" si="6"/>
        <v>0.32045610271988068</v>
      </c>
    </row>
    <row r="78" spans="25:30" x14ac:dyDescent="0.25">
      <c r="Y78" s="15">
        <v>74</v>
      </c>
      <c r="Z78" s="15">
        <v>13</v>
      </c>
      <c r="AB78">
        <v>11.220786819808957</v>
      </c>
      <c r="AD78">
        <f t="shared" si="6"/>
        <v>1.7792131801910429</v>
      </c>
    </row>
    <row r="79" spans="25:30" x14ac:dyDescent="0.25">
      <c r="Y79" s="15">
        <v>75</v>
      </c>
      <c r="Z79" s="15">
        <v>14</v>
      </c>
      <c r="AB79">
        <v>12.720557767484607</v>
      </c>
      <c r="AD79">
        <f t="shared" si="6"/>
        <v>1.2794422325153931</v>
      </c>
    </row>
    <row r="80" spans="25:30" x14ac:dyDescent="0.25">
      <c r="Y80" s="15">
        <v>76</v>
      </c>
      <c r="Z80" s="15">
        <v>18</v>
      </c>
      <c r="AB80">
        <v>20.992807543400758</v>
      </c>
      <c r="AD80">
        <f t="shared" si="6"/>
        <v>2.9928075434007582</v>
      </c>
    </row>
    <row r="81" spans="25:30" x14ac:dyDescent="0.25">
      <c r="Y81" s="15">
        <v>77</v>
      </c>
      <c r="Z81" s="15">
        <v>22</v>
      </c>
      <c r="AB81">
        <v>24.756054976591876</v>
      </c>
      <c r="AD81">
        <f t="shared" si="6"/>
        <v>2.7560549765918765</v>
      </c>
    </row>
    <row r="82" spans="25:30" x14ac:dyDescent="0.25">
      <c r="Y82" s="15">
        <v>78</v>
      </c>
      <c r="Z82" s="15">
        <v>21</v>
      </c>
      <c r="AB82">
        <v>21.510253010541227</v>
      </c>
      <c r="AD82">
        <f t="shared" si="6"/>
        <v>0.51025301054122707</v>
      </c>
    </row>
    <row r="83" spans="25:30" x14ac:dyDescent="0.25">
      <c r="Y83" s="15">
        <v>79</v>
      </c>
      <c r="Z83" s="15">
        <v>26</v>
      </c>
      <c r="AB83">
        <v>26.444616813182328</v>
      </c>
      <c r="AD83">
        <f t="shared" si="6"/>
        <v>0.44461681318232849</v>
      </c>
    </row>
    <row r="84" spans="25:30" x14ac:dyDescent="0.25">
      <c r="Y84" s="15">
        <v>80</v>
      </c>
      <c r="Z84" s="15">
        <v>22</v>
      </c>
      <c r="AB84">
        <v>22.588395106967013</v>
      </c>
      <c r="AD84">
        <f t="shared" si="6"/>
        <v>0.58839510696701325</v>
      </c>
    </row>
    <row r="85" spans="25:30" x14ac:dyDescent="0.25">
      <c r="Y85" s="15">
        <v>81</v>
      </c>
      <c r="Z85" s="15">
        <v>28</v>
      </c>
      <c r="AB85">
        <v>25.530170588155144</v>
      </c>
      <c r="AD85">
        <f t="shared" si="6"/>
        <v>2.4698294118448558</v>
      </c>
    </row>
    <row r="86" spans="25:30" x14ac:dyDescent="0.25">
      <c r="Y86" s="15">
        <v>82</v>
      </c>
      <c r="Z86" s="15">
        <v>23</v>
      </c>
      <c r="AB86">
        <v>24.330140750805626</v>
      </c>
      <c r="AD86">
        <f t="shared" si="6"/>
        <v>1.3301407508056258</v>
      </c>
    </row>
    <row r="87" spans="25:30" x14ac:dyDescent="0.25">
      <c r="Y87" s="15">
        <v>83</v>
      </c>
      <c r="Z87" s="15">
        <v>28</v>
      </c>
      <c r="AB87">
        <v>23.593004131943921</v>
      </c>
      <c r="AD87">
        <f t="shared" si="6"/>
        <v>4.4069958680560788</v>
      </c>
    </row>
    <row r="88" spans="25:30" x14ac:dyDescent="0.25">
      <c r="Y88" s="15">
        <v>84</v>
      </c>
      <c r="Z88" s="15">
        <v>27</v>
      </c>
      <c r="AB88">
        <v>26.824905142251737</v>
      </c>
      <c r="AD88">
        <f t="shared" si="6"/>
        <v>0.17509485774826317</v>
      </c>
    </row>
    <row r="89" spans="25:30" x14ac:dyDescent="0.25">
      <c r="Y89" s="15">
        <v>85</v>
      </c>
      <c r="Z89" s="15">
        <v>13</v>
      </c>
      <c r="AB89">
        <v>13.576872843565333</v>
      </c>
      <c r="AD89">
        <f t="shared" si="6"/>
        <v>0.57687284356533297</v>
      </c>
    </row>
    <row r="90" spans="25:30" x14ac:dyDescent="0.25">
      <c r="Y90" s="15">
        <v>86</v>
      </c>
      <c r="Z90" s="15">
        <v>14</v>
      </c>
      <c r="AB90">
        <v>15.6818316717548</v>
      </c>
      <c r="AD90">
        <f t="shared" si="6"/>
        <v>1.6818316717548001</v>
      </c>
    </row>
    <row r="91" spans="25:30" x14ac:dyDescent="0.25">
      <c r="Y91" s="15">
        <v>87</v>
      </c>
      <c r="Z91" s="15">
        <v>13</v>
      </c>
      <c r="AB91">
        <v>14.873939786997063</v>
      </c>
      <c r="AD91">
        <f t="shared" si="6"/>
        <v>1.8739397869970631</v>
      </c>
    </row>
    <row r="92" spans="25:30" x14ac:dyDescent="0.25">
      <c r="Y92" s="15">
        <v>88</v>
      </c>
      <c r="Z92" s="15">
        <v>14</v>
      </c>
      <c r="AB92">
        <v>13.624726397108553</v>
      </c>
      <c r="AD92">
        <f t="shared" si="6"/>
        <v>0.37527360289144696</v>
      </c>
    </row>
    <row r="93" spans="25:30" x14ac:dyDescent="0.25">
      <c r="Y93" s="15">
        <v>89</v>
      </c>
      <c r="Z93" s="15">
        <v>15</v>
      </c>
      <c r="AB93">
        <v>15.392045390781739</v>
      </c>
      <c r="AD93">
        <f t="shared" si="6"/>
        <v>0.39204539078173894</v>
      </c>
    </row>
    <row r="94" spans="25:30" x14ac:dyDescent="0.25">
      <c r="Y94" s="15">
        <v>90</v>
      </c>
      <c r="Z94" s="15">
        <v>12</v>
      </c>
      <c r="AB94">
        <v>9.2170642183317923</v>
      </c>
      <c r="AD94">
        <f t="shared" si="6"/>
        <v>2.7829357816682077</v>
      </c>
    </row>
    <row r="95" spans="25:30" x14ac:dyDescent="0.25">
      <c r="Y95" s="15">
        <v>91</v>
      </c>
      <c r="Z95" s="15">
        <v>13</v>
      </c>
      <c r="AB95">
        <v>12.708708787553832</v>
      </c>
      <c r="AD95">
        <f t="shared" si="6"/>
        <v>0.2912912124461684</v>
      </c>
    </row>
    <row r="96" spans="25:30" x14ac:dyDescent="0.25">
      <c r="Y96" s="15">
        <v>92</v>
      </c>
      <c r="Z96" s="15">
        <v>13</v>
      </c>
      <c r="AB96">
        <v>12.145139350753588</v>
      </c>
      <c r="AD96">
        <f t="shared" si="6"/>
        <v>0.8548606492464117</v>
      </c>
    </row>
    <row r="97" spans="25:30" x14ac:dyDescent="0.25">
      <c r="Y97" s="15">
        <v>93</v>
      </c>
      <c r="Z97" s="15">
        <v>14</v>
      </c>
      <c r="AB97">
        <v>12.463474764210986</v>
      </c>
      <c r="AD97">
        <f t="shared" si="6"/>
        <v>1.5365252357890142</v>
      </c>
    </row>
    <row r="98" spans="25:30" x14ac:dyDescent="0.25">
      <c r="Y98" s="15">
        <v>94</v>
      </c>
      <c r="Z98" s="15">
        <v>13</v>
      </c>
      <c r="AB98">
        <v>10.58831225161304</v>
      </c>
      <c r="AD98">
        <f t="shared" si="6"/>
        <v>2.4116877483869601</v>
      </c>
    </row>
    <row r="99" spans="25:30" x14ac:dyDescent="0.25">
      <c r="Y99" s="15">
        <v>95</v>
      </c>
      <c r="Z99" s="15">
        <v>12</v>
      </c>
      <c r="AB99">
        <v>9.3167143001292416</v>
      </c>
      <c r="AD99">
        <f t="shared" si="6"/>
        <v>2.6832856998707584</v>
      </c>
    </row>
    <row r="100" spans="25:30" x14ac:dyDescent="0.25">
      <c r="Y100" s="15">
        <v>96</v>
      </c>
      <c r="Z100" s="15">
        <v>13</v>
      </c>
      <c r="AB100">
        <v>15.530650383359621</v>
      </c>
      <c r="AD100">
        <f t="shared" si="6"/>
        <v>2.530650383359621</v>
      </c>
    </row>
    <row r="101" spans="25:30" x14ac:dyDescent="0.25">
      <c r="Y101" s="15">
        <v>97</v>
      </c>
      <c r="Z101" s="15">
        <v>18</v>
      </c>
      <c r="AB101">
        <v>19.678130357636505</v>
      </c>
      <c r="AD101">
        <f t="shared" si="6"/>
        <v>1.6781303576365048</v>
      </c>
    </row>
    <row r="102" spans="25:30" x14ac:dyDescent="0.25">
      <c r="Y102" s="15">
        <v>98</v>
      </c>
      <c r="Z102" s="15">
        <v>16</v>
      </c>
      <c r="AB102">
        <v>19.433638024546347</v>
      </c>
      <c r="AD102">
        <f t="shared" si="6"/>
        <v>3.4336380245463474</v>
      </c>
    </row>
    <row r="103" spans="25:30" x14ac:dyDescent="0.25">
      <c r="Y103" s="15">
        <v>99</v>
      </c>
      <c r="Z103" s="15">
        <v>18</v>
      </c>
      <c r="AB103">
        <v>21.078374274438545</v>
      </c>
      <c r="AD103">
        <f t="shared" si="6"/>
        <v>3.0783742744385449</v>
      </c>
    </row>
    <row r="104" spans="25:30" x14ac:dyDescent="0.25">
      <c r="Y104" s="15">
        <v>100</v>
      </c>
      <c r="Z104" s="15">
        <v>18</v>
      </c>
      <c r="AB104">
        <v>21.257753759731472</v>
      </c>
      <c r="AD104">
        <f t="shared" si="6"/>
        <v>3.2577537597314716</v>
      </c>
    </row>
    <row r="105" spans="25:30" x14ac:dyDescent="0.25">
      <c r="Y105" s="15">
        <v>101</v>
      </c>
      <c r="Z105" s="15">
        <v>23</v>
      </c>
      <c r="AB105">
        <v>20.62914344690757</v>
      </c>
      <c r="AD105">
        <f t="shared" si="6"/>
        <v>2.3708565530924304</v>
      </c>
    </row>
    <row r="106" spans="25:30" x14ac:dyDescent="0.25">
      <c r="Y106" s="15">
        <v>102</v>
      </c>
      <c r="Z106" s="15">
        <v>26</v>
      </c>
      <c r="AB106">
        <v>29.504932983681684</v>
      </c>
      <c r="AD106">
        <f t="shared" si="6"/>
        <v>3.5049329836816838</v>
      </c>
    </row>
    <row r="107" spans="25:30" x14ac:dyDescent="0.25">
      <c r="Y107" s="15">
        <v>103</v>
      </c>
      <c r="Z107" s="15">
        <v>11</v>
      </c>
      <c r="AB107">
        <v>9.2902801196845815</v>
      </c>
      <c r="AD107">
        <f t="shared" si="6"/>
        <v>1.7097198803154185</v>
      </c>
    </row>
    <row r="108" spans="25:30" x14ac:dyDescent="0.25">
      <c r="Y108" s="15">
        <v>104</v>
      </c>
      <c r="Z108" s="15">
        <v>12</v>
      </c>
      <c r="AB108">
        <v>9.4731516325984728</v>
      </c>
      <c r="AD108">
        <f t="shared" si="6"/>
        <v>2.5268483674015272</v>
      </c>
    </row>
    <row r="109" spans="25:30" x14ac:dyDescent="0.25">
      <c r="Y109" s="15">
        <v>105</v>
      </c>
      <c r="Z109" s="15">
        <v>13</v>
      </c>
      <c r="AB109">
        <v>10.190023797471589</v>
      </c>
      <c r="AD109">
        <f t="shared" si="6"/>
        <v>2.8099762025284107</v>
      </c>
    </row>
    <row r="110" spans="25:30" x14ac:dyDescent="0.25">
      <c r="Y110" s="15">
        <v>106</v>
      </c>
      <c r="Z110" s="15">
        <v>12</v>
      </c>
      <c r="AB110">
        <v>10.768960738542106</v>
      </c>
      <c r="AD110">
        <f t="shared" si="6"/>
        <v>1.2310392614578944</v>
      </c>
    </row>
    <row r="111" spans="25:30" x14ac:dyDescent="0.25">
      <c r="Y111" s="15">
        <v>107</v>
      </c>
      <c r="Z111" s="15">
        <v>18</v>
      </c>
      <c r="AB111">
        <v>22.04609116229804</v>
      </c>
      <c r="AD111">
        <f t="shared" si="6"/>
        <v>4.0460911622980404</v>
      </c>
    </row>
    <row r="112" spans="25:30" x14ac:dyDescent="0.25">
      <c r="Y112" s="15">
        <v>108</v>
      </c>
      <c r="Z112" s="15">
        <v>20</v>
      </c>
      <c r="AB112">
        <v>26.598530912580514</v>
      </c>
      <c r="AD112">
        <f t="shared" si="6"/>
        <v>6.5985309125805145</v>
      </c>
    </row>
    <row r="113" spans="25:30" x14ac:dyDescent="0.25">
      <c r="Y113" s="15">
        <v>109</v>
      </c>
      <c r="Z113" s="15">
        <v>21</v>
      </c>
      <c r="AB113">
        <v>24.288204456388875</v>
      </c>
      <c r="AD113">
        <f t="shared" si="6"/>
        <v>3.2882044563888755</v>
      </c>
    </row>
    <row r="114" spans="25:30" x14ac:dyDescent="0.25">
      <c r="Y114" s="15">
        <v>110</v>
      </c>
      <c r="Z114" s="15">
        <v>22</v>
      </c>
      <c r="AB114">
        <v>25.884399209888137</v>
      </c>
      <c r="AD114">
        <f t="shared" si="6"/>
        <v>3.8843992098881372</v>
      </c>
    </row>
    <row r="115" spans="25:30" x14ac:dyDescent="0.25">
      <c r="Y115" s="15">
        <v>111</v>
      </c>
      <c r="Z115" s="15">
        <v>18</v>
      </c>
      <c r="AB115">
        <v>27.009492861478797</v>
      </c>
      <c r="AD115">
        <f t="shared" si="6"/>
        <v>9.0094928614787975</v>
      </c>
    </row>
    <row r="116" spans="25:30" x14ac:dyDescent="0.25">
      <c r="Y116" s="15">
        <v>112</v>
      </c>
      <c r="Z116" s="15">
        <v>19</v>
      </c>
      <c r="AB116">
        <v>24.151745750962107</v>
      </c>
      <c r="AD116">
        <f t="shared" si="6"/>
        <v>5.1517457509621067</v>
      </c>
    </row>
    <row r="117" spans="25:30" x14ac:dyDescent="0.25">
      <c r="Y117" s="15">
        <v>113</v>
      </c>
      <c r="Z117" s="15">
        <v>21</v>
      </c>
      <c r="AB117">
        <v>22.12054005624703</v>
      </c>
      <c r="AD117">
        <f t="shared" si="6"/>
        <v>1.1205400562470302</v>
      </c>
    </row>
    <row r="118" spans="25:30" x14ac:dyDescent="0.25">
      <c r="Y118" s="15">
        <v>114</v>
      </c>
      <c r="Z118" s="15">
        <v>26</v>
      </c>
      <c r="AB118">
        <v>26.180001511814382</v>
      </c>
      <c r="AD118">
        <f t="shared" si="6"/>
        <v>0.18000151181438184</v>
      </c>
    </row>
    <row r="119" spans="25:30" x14ac:dyDescent="0.25">
      <c r="Y119" s="15">
        <v>115</v>
      </c>
      <c r="Z119" s="15">
        <v>15</v>
      </c>
      <c r="AB119">
        <v>14.243163679023652</v>
      </c>
      <c r="AD119">
        <f t="shared" si="6"/>
        <v>0.75683632097634757</v>
      </c>
    </row>
    <row r="120" spans="25:30" x14ac:dyDescent="0.25">
      <c r="Y120" s="15">
        <v>116</v>
      </c>
      <c r="Z120" s="15">
        <v>16</v>
      </c>
      <c r="AB120">
        <v>12.304405522109619</v>
      </c>
      <c r="AD120">
        <f t="shared" si="6"/>
        <v>3.6955944778903813</v>
      </c>
    </row>
    <row r="121" spans="25:30" x14ac:dyDescent="0.25">
      <c r="Y121" s="15">
        <v>117</v>
      </c>
      <c r="Z121" s="15">
        <v>29</v>
      </c>
      <c r="AB121">
        <v>29.193309243312171</v>
      </c>
      <c r="AD121">
        <f t="shared" si="6"/>
        <v>0.19330924331217147</v>
      </c>
    </row>
    <row r="122" spans="25:30" x14ac:dyDescent="0.25">
      <c r="Y122" s="15">
        <v>118</v>
      </c>
      <c r="Z122" s="15">
        <v>24</v>
      </c>
      <c r="AB122">
        <v>27.602380166528178</v>
      </c>
      <c r="AD122">
        <f t="shared" si="6"/>
        <v>3.6023801665281781</v>
      </c>
    </row>
    <row r="123" spans="25:30" x14ac:dyDescent="0.25">
      <c r="Y123" s="15">
        <v>119</v>
      </c>
      <c r="Z123" s="15">
        <v>20</v>
      </c>
      <c r="AB123">
        <v>24.299630029826147</v>
      </c>
      <c r="AD123">
        <f t="shared" si="6"/>
        <v>4.2996300298261474</v>
      </c>
    </row>
    <row r="124" spans="25:30" x14ac:dyDescent="0.25">
      <c r="Y124" s="15">
        <v>120</v>
      </c>
      <c r="Z124" s="15">
        <v>19</v>
      </c>
      <c r="AB124">
        <v>22.285112486792549</v>
      </c>
      <c r="AD124">
        <f t="shared" si="6"/>
        <v>3.2851124867925492</v>
      </c>
    </row>
    <row r="125" spans="25:30" x14ac:dyDescent="0.25">
      <c r="Y125" s="15">
        <v>121</v>
      </c>
      <c r="Z125" s="15">
        <v>15</v>
      </c>
      <c r="AB125">
        <v>17.809916036913229</v>
      </c>
      <c r="AD125">
        <f t="shared" si="6"/>
        <v>2.8099160369132292</v>
      </c>
    </row>
    <row r="126" spans="25:30" x14ac:dyDescent="0.25">
      <c r="Y126" s="15">
        <v>122</v>
      </c>
      <c r="Z126" s="15">
        <v>24</v>
      </c>
      <c r="AB126">
        <v>23.598584759347702</v>
      </c>
      <c r="AD126">
        <f t="shared" si="6"/>
        <v>0.40141524065229817</v>
      </c>
    </row>
    <row r="127" spans="25:30" x14ac:dyDescent="0.25">
      <c r="Y127" s="15">
        <v>123</v>
      </c>
      <c r="Z127" s="15">
        <v>20</v>
      </c>
      <c r="AB127">
        <v>22.437464767492735</v>
      </c>
      <c r="AD127">
        <f t="shared" si="6"/>
        <v>2.4374647674927346</v>
      </c>
    </row>
    <row r="128" spans="25:30" x14ac:dyDescent="0.25">
      <c r="Y128" s="15">
        <v>124</v>
      </c>
      <c r="Z128" s="15">
        <v>11</v>
      </c>
      <c r="AB128">
        <v>16.253476930884787</v>
      </c>
      <c r="AD128">
        <f t="shared" si="6"/>
        <v>5.2534769308847871</v>
      </c>
    </row>
    <row r="129" spans="25:30" x14ac:dyDescent="0.25">
      <c r="Y129" s="15">
        <v>125</v>
      </c>
      <c r="Z129" s="15">
        <v>20</v>
      </c>
      <c r="AB129">
        <v>20.117065846793629</v>
      </c>
      <c r="AD129">
        <f t="shared" si="6"/>
        <v>0.11706584679362919</v>
      </c>
    </row>
    <row r="130" spans="25:30" x14ac:dyDescent="0.25">
      <c r="Y130" s="15">
        <v>126</v>
      </c>
      <c r="Z130" s="15">
        <v>19</v>
      </c>
      <c r="AB130">
        <v>22.150658115144147</v>
      </c>
      <c r="AD130">
        <f t="shared" si="6"/>
        <v>3.1506581151441466</v>
      </c>
    </row>
    <row r="131" spans="25:30" x14ac:dyDescent="0.25">
      <c r="Y131" s="15">
        <v>127</v>
      </c>
      <c r="Z131" s="15">
        <v>15</v>
      </c>
      <c r="AB131">
        <v>19.742359648248247</v>
      </c>
      <c r="AD131">
        <f t="shared" si="6"/>
        <v>4.7423596482482466</v>
      </c>
    </row>
    <row r="132" spans="25:30" x14ac:dyDescent="0.25">
      <c r="Y132" s="15">
        <v>128</v>
      </c>
      <c r="Z132" s="15">
        <v>31</v>
      </c>
      <c r="AB132">
        <v>29.533511381902649</v>
      </c>
      <c r="AD132">
        <f t="shared" si="6"/>
        <v>1.4664886180973511</v>
      </c>
    </row>
    <row r="133" spans="25:30" x14ac:dyDescent="0.25">
      <c r="Y133" s="15">
        <v>129</v>
      </c>
      <c r="Z133" s="15">
        <v>26</v>
      </c>
      <c r="AB133">
        <v>23.9153197762747</v>
      </c>
      <c r="AD133">
        <f t="shared" si="6"/>
        <v>2.0846802237253002</v>
      </c>
    </row>
    <row r="134" spans="25:30" x14ac:dyDescent="0.25">
      <c r="Y134" s="15">
        <v>130</v>
      </c>
      <c r="Z134" s="15">
        <v>32</v>
      </c>
      <c r="AB134">
        <v>30.301239020300883</v>
      </c>
      <c r="AD134">
        <f t="shared" ref="AD134:AD197" si="7">ABS(Z134-AB134)</f>
        <v>1.6987609796991165</v>
      </c>
    </row>
    <row r="135" spans="25:30" x14ac:dyDescent="0.25">
      <c r="Y135" s="15">
        <v>131</v>
      </c>
      <c r="Z135" s="15">
        <v>25</v>
      </c>
      <c r="AB135">
        <v>23.866759251385027</v>
      </c>
      <c r="AD135">
        <f t="shared" si="7"/>
        <v>1.1332407486149734</v>
      </c>
    </row>
    <row r="136" spans="25:30" x14ac:dyDescent="0.25">
      <c r="Y136" s="15">
        <v>132</v>
      </c>
      <c r="Z136" s="15">
        <v>16</v>
      </c>
      <c r="AB136">
        <v>16.75623871156558</v>
      </c>
      <c r="AD136">
        <f t="shared" si="7"/>
        <v>0.75623871156557954</v>
      </c>
    </row>
    <row r="137" spans="25:30" x14ac:dyDescent="0.25">
      <c r="Y137" s="15">
        <v>133</v>
      </c>
      <c r="Z137" s="15">
        <v>16</v>
      </c>
      <c r="AB137">
        <v>17.845183494390469</v>
      </c>
      <c r="AD137">
        <f t="shared" si="7"/>
        <v>1.8451834943904686</v>
      </c>
    </row>
    <row r="138" spans="25:30" x14ac:dyDescent="0.25">
      <c r="Y138" s="15">
        <v>134</v>
      </c>
      <c r="Z138" s="15">
        <v>18</v>
      </c>
      <c r="AB138">
        <v>17.153648306068156</v>
      </c>
      <c r="AD138">
        <f t="shared" si="7"/>
        <v>0.84635169393184384</v>
      </c>
    </row>
    <row r="139" spans="25:30" x14ac:dyDescent="0.25">
      <c r="Y139" s="15">
        <v>135</v>
      </c>
      <c r="Z139" s="15">
        <v>16</v>
      </c>
      <c r="AB139">
        <v>13.643323397477083</v>
      </c>
      <c r="AD139">
        <f t="shared" si="7"/>
        <v>2.3566766025229171</v>
      </c>
    </row>
    <row r="140" spans="25:30" x14ac:dyDescent="0.25">
      <c r="Y140" s="15">
        <v>136</v>
      </c>
      <c r="Z140" s="15">
        <v>13</v>
      </c>
      <c r="AB140">
        <v>10.907620845355872</v>
      </c>
      <c r="AD140">
        <f t="shared" si="7"/>
        <v>2.0923791546441279</v>
      </c>
    </row>
    <row r="141" spans="25:30" x14ac:dyDescent="0.25">
      <c r="Y141" s="15">
        <v>137</v>
      </c>
      <c r="Z141" s="15">
        <v>14</v>
      </c>
      <c r="AB141">
        <v>11.685114159277838</v>
      </c>
      <c r="AD141">
        <f t="shared" si="7"/>
        <v>2.3148858407221624</v>
      </c>
    </row>
    <row r="142" spans="25:30" x14ac:dyDescent="0.25">
      <c r="Y142" s="15">
        <v>138</v>
      </c>
      <c r="Z142" s="15">
        <v>14</v>
      </c>
      <c r="AB142">
        <v>10.466468558193391</v>
      </c>
      <c r="AD142">
        <f t="shared" si="7"/>
        <v>3.5335314418066091</v>
      </c>
    </row>
    <row r="143" spans="25:30" x14ac:dyDescent="0.25">
      <c r="Y143" s="15">
        <v>139</v>
      </c>
      <c r="Z143" s="15">
        <v>14</v>
      </c>
      <c r="AB143">
        <v>12.849696040385524</v>
      </c>
      <c r="AD143">
        <f t="shared" si="7"/>
        <v>1.150303959614476</v>
      </c>
    </row>
    <row r="144" spans="25:30" x14ac:dyDescent="0.25">
      <c r="Y144" s="15">
        <v>140</v>
      </c>
      <c r="Z144" s="15">
        <v>29</v>
      </c>
      <c r="AB144">
        <v>27.472093405057976</v>
      </c>
      <c r="AD144">
        <f t="shared" si="7"/>
        <v>1.5279065949420243</v>
      </c>
    </row>
    <row r="145" spans="25:30" x14ac:dyDescent="0.25">
      <c r="Y145" s="15">
        <v>141</v>
      </c>
      <c r="Z145" s="15">
        <v>26</v>
      </c>
      <c r="AB145">
        <v>28.946189893747182</v>
      </c>
      <c r="AD145">
        <f t="shared" si="7"/>
        <v>2.9461898937471815</v>
      </c>
    </row>
    <row r="146" spans="25:30" x14ac:dyDescent="0.25">
      <c r="Y146" s="15">
        <v>142</v>
      </c>
      <c r="Z146" s="15">
        <v>26</v>
      </c>
      <c r="AB146">
        <v>26.837284894884277</v>
      </c>
      <c r="AD146">
        <f t="shared" si="7"/>
        <v>0.83728489488427726</v>
      </c>
    </row>
    <row r="147" spans="25:30" x14ac:dyDescent="0.25">
      <c r="Y147" s="15">
        <v>143</v>
      </c>
      <c r="Z147" s="15">
        <v>31</v>
      </c>
      <c r="AB147">
        <v>31.556395442714013</v>
      </c>
      <c r="AD147">
        <f t="shared" si="7"/>
        <v>0.5563954427140132</v>
      </c>
    </row>
    <row r="148" spans="25:30" x14ac:dyDescent="0.25">
      <c r="Y148" s="15">
        <v>144</v>
      </c>
      <c r="Z148" s="15">
        <v>32</v>
      </c>
      <c r="AB148">
        <v>29.382876383496288</v>
      </c>
      <c r="AD148">
        <f t="shared" si="7"/>
        <v>2.6171236165037115</v>
      </c>
    </row>
    <row r="149" spans="25:30" x14ac:dyDescent="0.25">
      <c r="Y149" s="15">
        <v>145</v>
      </c>
      <c r="Z149" s="15">
        <v>28</v>
      </c>
      <c r="AB149">
        <v>25.268299641079295</v>
      </c>
      <c r="AD149">
        <f t="shared" si="7"/>
        <v>2.7317003589207047</v>
      </c>
    </row>
    <row r="150" spans="25:30" x14ac:dyDescent="0.25">
      <c r="Y150" s="15">
        <v>146</v>
      </c>
      <c r="Z150" s="15">
        <v>24</v>
      </c>
      <c r="AB150">
        <v>28.091481567273341</v>
      </c>
      <c r="AD150">
        <f t="shared" si="7"/>
        <v>4.0914815672733411</v>
      </c>
    </row>
    <row r="151" spans="25:30" x14ac:dyDescent="0.25">
      <c r="Y151" s="15">
        <v>147</v>
      </c>
      <c r="Z151" s="15">
        <v>26</v>
      </c>
      <c r="AB151">
        <v>27.670238748403122</v>
      </c>
      <c r="AD151">
        <f t="shared" si="7"/>
        <v>1.670238748403122</v>
      </c>
    </row>
    <row r="152" spans="25:30" x14ac:dyDescent="0.25">
      <c r="Y152" s="15">
        <v>148</v>
      </c>
      <c r="Z152" s="15">
        <v>24</v>
      </c>
      <c r="AB152">
        <v>26.037822677178717</v>
      </c>
      <c r="AD152">
        <f t="shared" si="7"/>
        <v>2.0378226771787169</v>
      </c>
    </row>
    <row r="153" spans="25:30" x14ac:dyDescent="0.25">
      <c r="Y153" s="15">
        <v>149</v>
      </c>
      <c r="Z153" s="15">
        <v>26</v>
      </c>
      <c r="AB153">
        <v>26.519981967488206</v>
      </c>
      <c r="AD153">
        <f t="shared" si="7"/>
        <v>0.51998196748820646</v>
      </c>
    </row>
    <row r="154" spans="25:30" x14ac:dyDescent="0.25">
      <c r="Y154" s="15">
        <v>150</v>
      </c>
      <c r="Z154" s="15">
        <v>31</v>
      </c>
      <c r="AB154">
        <v>28.737457199039881</v>
      </c>
      <c r="AD154">
        <f t="shared" si="7"/>
        <v>2.2625428009601194</v>
      </c>
    </row>
    <row r="155" spans="25:30" x14ac:dyDescent="0.25">
      <c r="Y155" s="15">
        <v>151</v>
      </c>
      <c r="Z155" s="15">
        <v>19</v>
      </c>
      <c r="AB155">
        <v>20.414882428006557</v>
      </c>
      <c r="AD155">
        <f t="shared" si="7"/>
        <v>1.4148824280065568</v>
      </c>
    </row>
    <row r="156" spans="25:30" x14ac:dyDescent="0.25">
      <c r="Y156" s="15">
        <v>152</v>
      </c>
      <c r="Z156" s="15">
        <v>18</v>
      </c>
      <c r="AB156">
        <v>19.523988983476393</v>
      </c>
      <c r="AD156">
        <f t="shared" si="7"/>
        <v>1.5239889834763929</v>
      </c>
    </row>
    <row r="157" spans="25:30" x14ac:dyDescent="0.25">
      <c r="Y157" s="15">
        <v>153</v>
      </c>
      <c r="Z157" s="15">
        <v>15</v>
      </c>
      <c r="AB157">
        <v>20.700738848254048</v>
      </c>
      <c r="AD157">
        <f t="shared" si="7"/>
        <v>5.7007388482540478</v>
      </c>
    </row>
    <row r="158" spans="25:30" x14ac:dyDescent="0.25">
      <c r="Y158" s="15">
        <v>154</v>
      </c>
      <c r="Z158" s="15">
        <v>15</v>
      </c>
      <c r="AB158">
        <v>22.420729545138364</v>
      </c>
      <c r="AD158">
        <f t="shared" si="7"/>
        <v>7.4207295451383644</v>
      </c>
    </row>
    <row r="159" spans="25:30" x14ac:dyDescent="0.25">
      <c r="Y159" s="15">
        <v>155</v>
      </c>
      <c r="Z159" s="15">
        <v>16</v>
      </c>
      <c r="AB159">
        <v>12.490623504988356</v>
      </c>
      <c r="AD159">
        <f t="shared" si="7"/>
        <v>3.5093764950116437</v>
      </c>
    </row>
    <row r="160" spans="25:30" x14ac:dyDescent="0.25">
      <c r="Y160" s="15">
        <v>156</v>
      </c>
      <c r="Z160" s="15">
        <v>15</v>
      </c>
      <c r="AB160">
        <v>13.474003075636098</v>
      </c>
      <c r="AD160">
        <f t="shared" si="7"/>
        <v>1.525996924363902</v>
      </c>
    </row>
    <row r="161" spans="25:30" x14ac:dyDescent="0.25">
      <c r="Y161" s="15">
        <v>157</v>
      </c>
      <c r="Z161" s="15">
        <v>16</v>
      </c>
      <c r="AB161">
        <v>12.266118385167694</v>
      </c>
      <c r="AD161">
        <f t="shared" si="7"/>
        <v>3.7338816148323062</v>
      </c>
    </row>
    <row r="162" spans="25:30" x14ac:dyDescent="0.25">
      <c r="Y162" s="15">
        <v>158</v>
      </c>
      <c r="Z162" s="15">
        <v>14</v>
      </c>
      <c r="AB162">
        <v>11.947726453901019</v>
      </c>
      <c r="AD162">
        <f t="shared" si="7"/>
        <v>2.0522735460989807</v>
      </c>
    </row>
    <row r="163" spans="25:30" x14ac:dyDescent="0.25">
      <c r="Y163" s="15">
        <v>159</v>
      </c>
      <c r="Z163" s="15">
        <v>17</v>
      </c>
      <c r="AB163">
        <v>16.366740517744162</v>
      </c>
      <c r="AD163">
        <f t="shared" si="7"/>
        <v>0.63325948225583772</v>
      </c>
    </row>
    <row r="164" spans="25:30" x14ac:dyDescent="0.25">
      <c r="Y164" s="15">
        <v>160</v>
      </c>
      <c r="Z164" s="15">
        <v>16</v>
      </c>
      <c r="AB164">
        <v>16.782598325713572</v>
      </c>
      <c r="AD164">
        <f t="shared" si="7"/>
        <v>0.7825983257135718</v>
      </c>
    </row>
    <row r="165" spans="25:30" x14ac:dyDescent="0.25">
      <c r="Y165" s="15">
        <v>161</v>
      </c>
      <c r="Z165" s="15">
        <v>15</v>
      </c>
      <c r="AB165">
        <v>18.043695825019853</v>
      </c>
      <c r="AD165">
        <f t="shared" si="7"/>
        <v>3.0436958250198529</v>
      </c>
    </row>
    <row r="166" spans="25:30" x14ac:dyDescent="0.25">
      <c r="Y166" s="15">
        <v>162</v>
      </c>
      <c r="Z166" s="15">
        <v>18</v>
      </c>
      <c r="AB166">
        <v>17.156081405677092</v>
      </c>
      <c r="AD166">
        <f t="shared" si="7"/>
        <v>0.84391859432290772</v>
      </c>
    </row>
    <row r="167" spans="25:30" x14ac:dyDescent="0.25">
      <c r="Y167" s="15">
        <v>163</v>
      </c>
      <c r="Z167" s="15">
        <v>21</v>
      </c>
      <c r="AB167">
        <v>21.716735724239513</v>
      </c>
      <c r="AD167">
        <f t="shared" si="7"/>
        <v>0.71673572423951271</v>
      </c>
    </row>
    <row r="168" spans="25:30" x14ac:dyDescent="0.25">
      <c r="Y168" s="15">
        <v>164</v>
      </c>
      <c r="Z168" s="15">
        <v>20</v>
      </c>
      <c r="AB168">
        <v>20.140710375809711</v>
      </c>
      <c r="AD168">
        <f t="shared" si="7"/>
        <v>0.1407103758097108</v>
      </c>
    </row>
    <row r="169" spans="25:30" x14ac:dyDescent="0.25">
      <c r="Y169" s="15">
        <v>165</v>
      </c>
      <c r="Z169" s="15">
        <v>13</v>
      </c>
      <c r="AB169">
        <v>20.984655740793123</v>
      </c>
      <c r="AD169">
        <f t="shared" si="7"/>
        <v>7.9846557407931229</v>
      </c>
    </row>
    <row r="170" spans="25:30" x14ac:dyDescent="0.25">
      <c r="Y170" s="15">
        <v>166</v>
      </c>
      <c r="Z170" s="15">
        <v>29</v>
      </c>
      <c r="AB170">
        <v>28.876382201010479</v>
      </c>
      <c r="AD170">
        <f t="shared" si="7"/>
        <v>0.12361779898952108</v>
      </c>
    </row>
    <row r="171" spans="25:30" x14ac:dyDescent="0.25">
      <c r="Y171" s="15">
        <v>167</v>
      </c>
      <c r="Z171" s="15">
        <v>23</v>
      </c>
      <c r="AB171">
        <v>23.847411217819705</v>
      </c>
      <c r="AD171">
        <f t="shared" si="7"/>
        <v>0.84741121781970463</v>
      </c>
    </row>
    <row r="172" spans="25:30" x14ac:dyDescent="0.25">
      <c r="Y172" s="15">
        <v>168</v>
      </c>
      <c r="Z172" s="15">
        <v>20</v>
      </c>
      <c r="AB172">
        <v>22.840450060589269</v>
      </c>
      <c r="AD172">
        <f t="shared" si="7"/>
        <v>2.8404500605892693</v>
      </c>
    </row>
    <row r="173" spans="25:30" x14ac:dyDescent="0.25">
      <c r="Y173" s="15">
        <v>169</v>
      </c>
      <c r="Z173" s="15">
        <v>23</v>
      </c>
      <c r="AB173">
        <v>24.372371146017578</v>
      </c>
      <c r="AD173">
        <f t="shared" si="7"/>
        <v>1.3723711460175778</v>
      </c>
    </row>
    <row r="174" spans="25:30" x14ac:dyDescent="0.25">
      <c r="Y174" s="15">
        <v>170</v>
      </c>
      <c r="Z174" s="15">
        <v>24</v>
      </c>
      <c r="AB174">
        <v>25.62076772356064</v>
      </c>
      <c r="AD174">
        <f t="shared" si="7"/>
        <v>1.6207677235606397</v>
      </c>
    </row>
    <row r="175" spans="25:30" x14ac:dyDescent="0.25">
      <c r="Y175" s="15">
        <v>171</v>
      </c>
      <c r="Z175" s="15">
        <v>25</v>
      </c>
      <c r="AB175">
        <v>28.248651223892722</v>
      </c>
      <c r="AD175">
        <f t="shared" si="7"/>
        <v>3.2486512238927219</v>
      </c>
    </row>
    <row r="176" spans="25:30" x14ac:dyDescent="0.25">
      <c r="Y176" s="15">
        <v>172</v>
      </c>
      <c r="Z176" s="15">
        <v>24</v>
      </c>
      <c r="AB176">
        <v>26.573295533141327</v>
      </c>
      <c r="AD176">
        <f t="shared" si="7"/>
        <v>2.5732955331413265</v>
      </c>
    </row>
    <row r="177" spans="25:30" x14ac:dyDescent="0.25">
      <c r="Y177" s="15">
        <v>173</v>
      </c>
      <c r="Z177" s="15">
        <v>18</v>
      </c>
      <c r="AB177">
        <v>20.843921724072288</v>
      </c>
      <c r="AD177">
        <f t="shared" si="7"/>
        <v>2.8439217240722883</v>
      </c>
    </row>
    <row r="178" spans="25:30" x14ac:dyDescent="0.25">
      <c r="Y178" s="15">
        <v>174</v>
      </c>
      <c r="Z178" s="15">
        <v>29</v>
      </c>
      <c r="AB178">
        <v>29.988246958333136</v>
      </c>
      <c r="AD178">
        <f t="shared" si="7"/>
        <v>0.98824695833313569</v>
      </c>
    </row>
    <row r="179" spans="25:30" x14ac:dyDescent="0.25">
      <c r="Y179" s="15">
        <v>175</v>
      </c>
      <c r="Z179" s="15">
        <v>19</v>
      </c>
      <c r="AB179">
        <v>21.108403651158163</v>
      </c>
      <c r="AD179">
        <f t="shared" si="7"/>
        <v>2.108403651158163</v>
      </c>
    </row>
    <row r="180" spans="25:30" x14ac:dyDescent="0.25">
      <c r="Y180" s="15">
        <v>176</v>
      </c>
      <c r="Z180" s="15">
        <v>23</v>
      </c>
      <c r="AB180">
        <v>25.13246870964575</v>
      </c>
      <c r="AD180">
        <f t="shared" si="7"/>
        <v>2.1324687096457495</v>
      </c>
    </row>
    <row r="181" spans="25:30" x14ac:dyDescent="0.25">
      <c r="Y181" s="15">
        <v>177</v>
      </c>
      <c r="Z181" s="15">
        <v>23</v>
      </c>
      <c r="AB181">
        <v>23.773021224579537</v>
      </c>
      <c r="AD181">
        <f t="shared" si="7"/>
        <v>0.77302122457953715</v>
      </c>
    </row>
    <row r="182" spans="25:30" x14ac:dyDescent="0.25">
      <c r="Y182" s="15">
        <v>178</v>
      </c>
      <c r="Z182" s="15">
        <v>22</v>
      </c>
      <c r="AB182">
        <v>23.49793224771922</v>
      </c>
      <c r="AD182">
        <f t="shared" si="7"/>
        <v>1.4979322477192198</v>
      </c>
    </row>
    <row r="183" spans="25:30" x14ac:dyDescent="0.25">
      <c r="Y183" s="15">
        <v>179</v>
      </c>
      <c r="Z183" s="15">
        <v>25</v>
      </c>
      <c r="AB183">
        <v>24.948355573948703</v>
      </c>
      <c r="AD183">
        <f t="shared" si="7"/>
        <v>5.1644426051296932E-2</v>
      </c>
    </row>
    <row r="184" spans="25:30" x14ac:dyDescent="0.25">
      <c r="Y184" s="15">
        <v>180</v>
      </c>
      <c r="Z184" s="15">
        <v>33</v>
      </c>
      <c r="AB184">
        <v>31.774305531608555</v>
      </c>
      <c r="AD184">
        <f t="shared" si="7"/>
        <v>1.2256944683914455</v>
      </c>
    </row>
    <row r="185" spans="25:30" x14ac:dyDescent="0.25">
      <c r="Y185" s="15">
        <v>181</v>
      </c>
      <c r="Z185" s="15">
        <v>28</v>
      </c>
      <c r="AB185">
        <v>27.464257540175737</v>
      </c>
      <c r="AD185">
        <f t="shared" si="7"/>
        <v>0.53574245982426305</v>
      </c>
    </row>
    <row r="186" spans="25:30" x14ac:dyDescent="0.25">
      <c r="Y186" s="15">
        <v>182</v>
      </c>
      <c r="Z186" s="15">
        <v>25</v>
      </c>
      <c r="AB186">
        <v>29.51906063411657</v>
      </c>
      <c r="AD186">
        <f t="shared" si="7"/>
        <v>4.5190606341165704</v>
      </c>
    </row>
    <row r="187" spans="25:30" x14ac:dyDescent="0.25">
      <c r="Y187" s="15">
        <v>183</v>
      </c>
      <c r="Z187" s="15">
        <v>25</v>
      </c>
      <c r="AB187">
        <v>24.744266341481612</v>
      </c>
      <c r="AD187">
        <f t="shared" si="7"/>
        <v>0.25573365851838759</v>
      </c>
    </row>
    <row r="188" spans="25:30" x14ac:dyDescent="0.25">
      <c r="Y188" s="15">
        <v>184</v>
      </c>
      <c r="Z188" s="15">
        <v>26</v>
      </c>
      <c r="AB188">
        <v>26.322228594026036</v>
      </c>
      <c r="AD188">
        <f t="shared" si="7"/>
        <v>0.32222859402603632</v>
      </c>
    </row>
    <row r="189" spans="25:30" x14ac:dyDescent="0.25">
      <c r="Y189" s="15">
        <v>185</v>
      </c>
      <c r="Z189" s="15">
        <v>27</v>
      </c>
      <c r="AB189">
        <v>29.117236102295507</v>
      </c>
      <c r="AD189">
        <f t="shared" si="7"/>
        <v>2.1172361022955073</v>
      </c>
    </row>
    <row r="190" spans="25:30" x14ac:dyDescent="0.25">
      <c r="Y190" s="15">
        <v>186</v>
      </c>
      <c r="Z190" s="15">
        <v>17.5</v>
      </c>
      <c r="AB190">
        <v>14.693641746325589</v>
      </c>
      <c r="AD190">
        <f t="shared" si="7"/>
        <v>2.8063582536744107</v>
      </c>
    </row>
    <row r="191" spans="25:30" x14ac:dyDescent="0.25">
      <c r="Y191" s="15">
        <v>187</v>
      </c>
      <c r="Z191" s="15">
        <v>16</v>
      </c>
      <c r="AB191">
        <v>14.991289081483842</v>
      </c>
      <c r="AD191">
        <f t="shared" si="7"/>
        <v>1.008710918516158</v>
      </c>
    </row>
    <row r="192" spans="25:30" x14ac:dyDescent="0.25">
      <c r="Y192" s="15">
        <v>188</v>
      </c>
      <c r="Z192" s="15">
        <v>15.5</v>
      </c>
      <c r="AB192">
        <v>16.802252299711213</v>
      </c>
      <c r="AD192">
        <f t="shared" si="7"/>
        <v>1.3022522997112134</v>
      </c>
    </row>
    <row r="193" spans="25:30" x14ac:dyDescent="0.25">
      <c r="Y193" s="15">
        <v>189</v>
      </c>
      <c r="Z193" s="15">
        <v>14.5</v>
      </c>
      <c r="AB193">
        <v>15.562637195939267</v>
      </c>
      <c r="AD193">
        <f t="shared" si="7"/>
        <v>1.0626371959392671</v>
      </c>
    </row>
    <row r="194" spans="25:30" x14ac:dyDescent="0.25">
      <c r="Y194" s="15">
        <v>190</v>
      </c>
      <c r="Z194" s="15">
        <v>22</v>
      </c>
      <c r="AB194">
        <v>21.261552133255229</v>
      </c>
      <c r="AD194">
        <f t="shared" si="7"/>
        <v>0.73844786674477092</v>
      </c>
    </row>
    <row r="195" spans="25:30" x14ac:dyDescent="0.25">
      <c r="Y195" s="15">
        <v>191</v>
      </c>
      <c r="Z195" s="15">
        <v>22</v>
      </c>
      <c r="AB195">
        <v>20.893662086062427</v>
      </c>
      <c r="AD195">
        <f t="shared" si="7"/>
        <v>1.1063379139375726</v>
      </c>
    </row>
    <row r="196" spans="25:30" x14ac:dyDescent="0.25">
      <c r="Y196" s="15">
        <v>192</v>
      </c>
      <c r="Z196" s="15">
        <v>24</v>
      </c>
      <c r="AB196">
        <v>22.664593420671657</v>
      </c>
      <c r="AD196">
        <f t="shared" si="7"/>
        <v>1.3354065793283425</v>
      </c>
    </row>
    <row r="197" spans="25:30" x14ac:dyDescent="0.25">
      <c r="Y197" s="15">
        <v>193</v>
      </c>
      <c r="Z197" s="15">
        <v>22.5</v>
      </c>
      <c r="AB197">
        <v>22.778400811915425</v>
      </c>
      <c r="AD197">
        <f t="shared" si="7"/>
        <v>0.27840081191542509</v>
      </c>
    </row>
    <row r="198" spans="25:30" x14ac:dyDescent="0.25">
      <c r="Y198" s="15">
        <v>194</v>
      </c>
      <c r="Z198" s="15">
        <v>29</v>
      </c>
      <c r="AB198">
        <v>28.333707920786317</v>
      </c>
      <c r="AD198">
        <f t="shared" ref="AD198:AD261" si="8">ABS(Z198-AB198)</f>
        <v>0.66629207921368305</v>
      </c>
    </row>
    <row r="199" spans="25:30" x14ac:dyDescent="0.25">
      <c r="Y199" s="15">
        <v>195</v>
      </c>
      <c r="Z199" s="15">
        <v>24.5</v>
      </c>
      <c r="AB199">
        <v>27.626412724805121</v>
      </c>
      <c r="AD199">
        <f t="shared" si="8"/>
        <v>3.126412724805121</v>
      </c>
    </row>
    <row r="200" spans="25:30" x14ac:dyDescent="0.25">
      <c r="Y200" s="15">
        <v>196</v>
      </c>
      <c r="Z200" s="15">
        <v>29</v>
      </c>
      <c r="AB200">
        <v>30.781094504636407</v>
      </c>
      <c r="AD200">
        <f t="shared" si="8"/>
        <v>1.7810945046364068</v>
      </c>
    </row>
    <row r="201" spans="25:30" x14ac:dyDescent="0.25">
      <c r="Y201" s="15">
        <v>197</v>
      </c>
      <c r="Z201" s="15">
        <v>33</v>
      </c>
      <c r="AB201">
        <v>32.543422167108446</v>
      </c>
      <c r="AD201">
        <f t="shared" si="8"/>
        <v>0.45657783289155418</v>
      </c>
    </row>
    <row r="202" spans="25:30" x14ac:dyDescent="0.25">
      <c r="Y202" s="15">
        <v>198</v>
      </c>
      <c r="Z202" s="15">
        <v>20</v>
      </c>
      <c r="AB202">
        <v>18.63854855083769</v>
      </c>
      <c r="AD202">
        <f t="shared" si="8"/>
        <v>1.3614514491623098</v>
      </c>
    </row>
    <row r="203" spans="25:30" x14ac:dyDescent="0.25">
      <c r="Y203" s="15">
        <v>199</v>
      </c>
      <c r="Z203" s="15">
        <v>18</v>
      </c>
      <c r="AB203">
        <v>20.415790457034461</v>
      </c>
      <c r="AD203">
        <f t="shared" si="8"/>
        <v>2.4157904570344613</v>
      </c>
    </row>
    <row r="204" spans="25:30" x14ac:dyDescent="0.25">
      <c r="Y204" s="15">
        <v>200</v>
      </c>
      <c r="Z204" s="15">
        <v>18.5</v>
      </c>
      <c r="AB204">
        <v>18.977787761893332</v>
      </c>
      <c r="AD204">
        <f t="shared" si="8"/>
        <v>0.47778776189333172</v>
      </c>
    </row>
    <row r="205" spans="25:30" x14ac:dyDescent="0.25">
      <c r="Y205" s="15">
        <v>201</v>
      </c>
      <c r="Z205" s="15">
        <v>17.5</v>
      </c>
      <c r="AB205">
        <v>22.60202735789143</v>
      </c>
      <c r="AD205">
        <f t="shared" si="8"/>
        <v>5.1020273578914299</v>
      </c>
    </row>
    <row r="206" spans="25:30" x14ac:dyDescent="0.25">
      <c r="Y206" s="15">
        <v>202</v>
      </c>
      <c r="Z206" s="15">
        <v>29.5</v>
      </c>
      <c r="AB206">
        <v>31.524118499036305</v>
      </c>
      <c r="AD206">
        <f t="shared" si="8"/>
        <v>2.0241184990363053</v>
      </c>
    </row>
    <row r="207" spans="25:30" x14ac:dyDescent="0.25">
      <c r="Y207" s="15">
        <v>203</v>
      </c>
      <c r="Z207" s="15">
        <v>32</v>
      </c>
      <c r="AB207">
        <v>30.750265295037757</v>
      </c>
      <c r="AD207">
        <f t="shared" si="8"/>
        <v>1.2497347049622434</v>
      </c>
    </row>
    <row r="208" spans="25:30" x14ac:dyDescent="0.25">
      <c r="Y208" s="15">
        <v>204</v>
      </c>
      <c r="Z208" s="15">
        <v>28</v>
      </c>
      <c r="AB208">
        <v>29.79241650055404</v>
      </c>
      <c r="AD208">
        <f t="shared" si="8"/>
        <v>1.7924165005540402</v>
      </c>
    </row>
    <row r="209" spans="25:30" x14ac:dyDescent="0.25">
      <c r="Y209" s="15">
        <v>205</v>
      </c>
      <c r="Z209" s="15">
        <v>26.5</v>
      </c>
      <c r="AB209">
        <v>25.05207436433561</v>
      </c>
      <c r="AD209">
        <f t="shared" si="8"/>
        <v>1.4479256356643901</v>
      </c>
    </row>
    <row r="210" spans="25:30" x14ac:dyDescent="0.25">
      <c r="Y210" s="15">
        <v>206</v>
      </c>
      <c r="Z210" s="15">
        <v>20</v>
      </c>
      <c r="AB210">
        <v>23.137328024016988</v>
      </c>
      <c r="AD210">
        <f t="shared" si="8"/>
        <v>3.1373280240169876</v>
      </c>
    </row>
    <row r="211" spans="25:30" x14ac:dyDescent="0.25">
      <c r="Y211" s="15">
        <v>207</v>
      </c>
      <c r="Z211" s="15">
        <v>13</v>
      </c>
      <c r="AB211">
        <v>16.684705720530289</v>
      </c>
      <c r="AD211">
        <f t="shared" si="8"/>
        <v>3.6847057205302889</v>
      </c>
    </row>
    <row r="212" spans="25:30" x14ac:dyDescent="0.25">
      <c r="Y212" s="15">
        <v>208</v>
      </c>
      <c r="Z212" s="15">
        <v>19</v>
      </c>
      <c r="AB212">
        <v>22.837302808266898</v>
      </c>
      <c r="AD212">
        <f t="shared" si="8"/>
        <v>3.8373028082668981</v>
      </c>
    </row>
    <row r="213" spans="25:30" x14ac:dyDescent="0.25">
      <c r="Y213" s="15">
        <v>209</v>
      </c>
      <c r="Z213" s="15">
        <v>19</v>
      </c>
      <c r="AB213">
        <v>24.355942905694938</v>
      </c>
      <c r="AD213">
        <f t="shared" si="8"/>
        <v>5.3559429056949384</v>
      </c>
    </row>
    <row r="214" spans="25:30" x14ac:dyDescent="0.25">
      <c r="Y214" s="15">
        <v>210</v>
      </c>
      <c r="Z214" s="15">
        <v>16.5</v>
      </c>
      <c r="AB214">
        <v>18.324940966951317</v>
      </c>
      <c r="AD214">
        <f t="shared" si="8"/>
        <v>1.824940966951317</v>
      </c>
    </row>
    <row r="215" spans="25:30" x14ac:dyDescent="0.25">
      <c r="Y215" s="15">
        <v>211</v>
      </c>
      <c r="Z215" s="15">
        <v>16.5</v>
      </c>
      <c r="AB215">
        <v>13.866936052598497</v>
      </c>
      <c r="AD215">
        <f t="shared" si="8"/>
        <v>2.633063947401503</v>
      </c>
    </row>
    <row r="216" spans="25:30" x14ac:dyDescent="0.25">
      <c r="Y216" s="15">
        <v>212</v>
      </c>
      <c r="Z216" s="15">
        <v>13</v>
      </c>
      <c r="AB216">
        <v>16.676321831754613</v>
      </c>
      <c r="AD216">
        <f t="shared" si="8"/>
        <v>3.6763218317546134</v>
      </c>
    </row>
    <row r="217" spans="25:30" x14ac:dyDescent="0.25">
      <c r="Y217" s="15">
        <v>213</v>
      </c>
      <c r="Z217" s="15">
        <v>13</v>
      </c>
      <c r="AB217">
        <v>17.276829050598025</v>
      </c>
      <c r="AD217">
        <f t="shared" si="8"/>
        <v>4.2768290505980247</v>
      </c>
    </row>
    <row r="218" spans="25:30" x14ac:dyDescent="0.25">
      <c r="Y218" s="15">
        <v>214</v>
      </c>
      <c r="Z218" s="15">
        <v>13</v>
      </c>
      <c r="AB218">
        <v>17.989409212904015</v>
      </c>
      <c r="AD218">
        <f t="shared" si="8"/>
        <v>4.9894092129040146</v>
      </c>
    </row>
    <row r="219" spans="25:30" x14ac:dyDescent="0.25">
      <c r="Y219" s="15">
        <v>215</v>
      </c>
      <c r="Z219" s="15">
        <v>31.5</v>
      </c>
      <c r="AB219">
        <v>31.624964961590024</v>
      </c>
      <c r="AD219">
        <f t="shared" si="8"/>
        <v>0.1249649615900239</v>
      </c>
    </row>
    <row r="220" spans="25:30" x14ac:dyDescent="0.25">
      <c r="Y220" s="15">
        <v>216</v>
      </c>
      <c r="Z220" s="15">
        <v>30</v>
      </c>
      <c r="AB220">
        <v>27.834434049755515</v>
      </c>
      <c r="AD220">
        <f t="shared" si="8"/>
        <v>2.1655659502444848</v>
      </c>
    </row>
    <row r="221" spans="25:30" x14ac:dyDescent="0.25">
      <c r="Y221" s="15">
        <v>217</v>
      </c>
      <c r="Z221" s="15">
        <v>36</v>
      </c>
      <c r="AB221">
        <v>32.612174308612872</v>
      </c>
      <c r="AD221">
        <f t="shared" si="8"/>
        <v>3.3878256913871283</v>
      </c>
    </row>
    <row r="222" spans="25:30" x14ac:dyDescent="0.25">
      <c r="Y222" s="15">
        <v>218</v>
      </c>
      <c r="Z222" s="15">
        <v>25.5</v>
      </c>
      <c r="AB222">
        <v>26.889630136178759</v>
      </c>
      <c r="AD222">
        <f t="shared" si="8"/>
        <v>1.3896301361787593</v>
      </c>
    </row>
    <row r="223" spans="25:30" x14ac:dyDescent="0.25">
      <c r="Y223" s="15">
        <v>219</v>
      </c>
      <c r="Z223" s="15">
        <v>33.5</v>
      </c>
      <c r="AB223">
        <v>31.813438912668481</v>
      </c>
      <c r="AD223">
        <f t="shared" si="8"/>
        <v>1.6865610873315191</v>
      </c>
    </row>
    <row r="224" spans="25:30" x14ac:dyDescent="0.25">
      <c r="Y224" s="15">
        <v>220</v>
      </c>
      <c r="Z224" s="15">
        <v>17.5</v>
      </c>
      <c r="AB224">
        <v>17.588178529897924</v>
      </c>
      <c r="AD224">
        <f t="shared" si="8"/>
        <v>8.8178529897923852E-2</v>
      </c>
    </row>
    <row r="225" spans="25:30" x14ac:dyDescent="0.25">
      <c r="Y225" s="15">
        <v>221</v>
      </c>
      <c r="Z225" s="15">
        <v>17</v>
      </c>
      <c r="AB225">
        <v>16.451861381148937</v>
      </c>
      <c r="AD225">
        <f t="shared" si="8"/>
        <v>0.54813861885106263</v>
      </c>
    </row>
    <row r="226" spans="25:30" x14ac:dyDescent="0.25">
      <c r="Y226" s="15">
        <v>222</v>
      </c>
      <c r="Z226" s="15">
        <v>15.5</v>
      </c>
      <c r="AB226">
        <v>16.250124672355845</v>
      </c>
      <c r="AD226">
        <f t="shared" si="8"/>
        <v>0.75012467235584523</v>
      </c>
    </row>
    <row r="227" spans="25:30" x14ac:dyDescent="0.25">
      <c r="Y227" s="15">
        <v>223</v>
      </c>
      <c r="Z227" s="15">
        <v>15</v>
      </c>
      <c r="AB227">
        <v>15.194032431962789</v>
      </c>
      <c r="AD227">
        <f t="shared" si="8"/>
        <v>0.19403243196278908</v>
      </c>
    </row>
    <row r="228" spans="25:30" x14ac:dyDescent="0.25">
      <c r="Y228" s="15">
        <v>224</v>
      </c>
      <c r="Z228" s="15">
        <v>17.5</v>
      </c>
      <c r="AB228">
        <v>20.609433324118704</v>
      </c>
      <c r="AD228">
        <f t="shared" si="8"/>
        <v>3.1094333241187044</v>
      </c>
    </row>
    <row r="229" spans="25:30" x14ac:dyDescent="0.25">
      <c r="Y229" s="15">
        <v>225</v>
      </c>
      <c r="Z229" s="15">
        <v>20.5</v>
      </c>
      <c r="AB229">
        <v>20.921794417889807</v>
      </c>
      <c r="AD229">
        <f t="shared" si="8"/>
        <v>0.42179441788980654</v>
      </c>
    </row>
    <row r="230" spans="25:30" x14ac:dyDescent="0.25">
      <c r="Y230" s="15">
        <v>226</v>
      </c>
      <c r="Z230" s="15">
        <v>19</v>
      </c>
      <c r="AB230">
        <v>19.556493556613617</v>
      </c>
      <c r="AD230">
        <f t="shared" si="8"/>
        <v>0.5564935566136171</v>
      </c>
    </row>
    <row r="231" spans="25:30" x14ac:dyDescent="0.25">
      <c r="Y231" s="15">
        <v>227</v>
      </c>
      <c r="Z231" s="15">
        <v>18.5</v>
      </c>
      <c r="AB231">
        <v>20.999750865577361</v>
      </c>
      <c r="AD231">
        <f t="shared" si="8"/>
        <v>2.4997508655773615</v>
      </c>
    </row>
    <row r="232" spans="25:30" x14ac:dyDescent="0.25">
      <c r="Y232" s="15">
        <v>228</v>
      </c>
      <c r="Z232" s="15">
        <v>16</v>
      </c>
      <c r="AB232">
        <v>16.837453617462167</v>
      </c>
      <c r="AD232">
        <f t="shared" si="8"/>
        <v>0.83745361746216673</v>
      </c>
    </row>
    <row r="233" spans="25:30" x14ac:dyDescent="0.25">
      <c r="Y233" s="15">
        <v>229</v>
      </c>
      <c r="Z233" s="15">
        <v>15.5</v>
      </c>
      <c r="AB233">
        <v>16.213158094266142</v>
      </c>
      <c r="AD233">
        <f t="shared" si="8"/>
        <v>0.71315809426614152</v>
      </c>
    </row>
    <row r="234" spans="25:30" x14ac:dyDescent="0.25">
      <c r="Y234" s="15">
        <v>230</v>
      </c>
      <c r="Z234" s="15">
        <v>15.5</v>
      </c>
      <c r="AB234">
        <v>16.038041983311501</v>
      </c>
      <c r="AD234">
        <f t="shared" si="8"/>
        <v>0.53804198331150133</v>
      </c>
    </row>
    <row r="235" spans="25:30" x14ac:dyDescent="0.25">
      <c r="Y235" s="15">
        <v>231</v>
      </c>
      <c r="Z235" s="15">
        <v>16</v>
      </c>
      <c r="AB235">
        <v>15.723443593090806</v>
      </c>
      <c r="AD235">
        <f t="shared" si="8"/>
        <v>0.2765564069091937</v>
      </c>
    </row>
    <row r="236" spans="25:30" x14ac:dyDescent="0.25">
      <c r="Y236" s="15">
        <v>232</v>
      </c>
      <c r="Z236" s="15">
        <v>29</v>
      </c>
      <c r="AB236">
        <v>31.584103998042984</v>
      </c>
      <c r="AD236">
        <f t="shared" si="8"/>
        <v>2.5841039980429841</v>
      </c>
    </row>
    <row r="237" spans="25:30" x14ac:dyDescent="0.25">
      <c r="Y237" s="15">
        <v>233</v>
      </c>
      <c r="Z237" s="15">
        <v>24.5</v>
      </c>
      <c r="AB237">
        <v>24.817461027257757</v>
      </c>
      <c r="AD237">
        <f t="shared" si="8"/>
        <v>0.31746102725775671</v>
      </c>
    </row>
    <row r="238" spans="25:30" x14ac:dyDescent="0.25">
      <c r="Y238" s="15">
        <v>234</v>
      </c>
      <c r="Z238" s="15">
        <v>26</v>
      </c>
      <c r="AB238">
        <v>29.973686650463925</v>
      </c>
      <c r="AD238">
        <f t="shared" si="8"/>
        <v>3.9736866504639252</v>
      </c>
    </row>
    <row r="239" spans="25:30" x14ac:dyDescent="0.25">
      <c r="Y239" s="15">
        <v>235</v>
      </c>
      <c r="Z239" s="15">
        <v>25.5</v>
      </c>
      <c r="AB239">
        <v>24.419036109799386</v>
      </c>
      <c r="AD239">
        <f t="shared" si="8"/>
        <v>1.0809638902006142</v>
      </c>
    </row>
    <row r="240" spans="25:30" x14ac:dyDescent="0.25">
      <c r="Y240" s="15">
        <v>236</v>
      </c>
      <c r="Z240" s="15">
        <v>30.5</v>
      </c>
      <c r="AB240">
        <v>28.703737194525637</v>
      </c>
      <c r="AD240">
        <f t="shared" si="8"/>
        <v>1.7962628054743632</v>
      </c>
    </row>
    <row r="241" spans="25:30" x14ac:dyDescent="0.25">
      <c r="Y241" s="15">
        <v>237</v>
      </c>
      <c r="Z241" s="15">
        <v>33.5</v>
      </c>
      <c r="AB241">
        <v>28.092005355079166</v>
      </c>
      <c r="AD241">
        <f t="shared" si="8"/>
        <v>5.4079946449208336</v>
      </c>
    </row>
    <row r="242" spans="25:30" x14ac:dyDescent="0.25">
      <c r="Y242" s="15">
        <v>238</v>
      </c>
      <c r="Z242" s="15">
        <v>30</v>
      </c>
      <c r="AB242">
        <v>31.855676453619921</v>
      </c>
      <c r="AD242">
        <f t="shared" si="8"/>
        <v>1.8556764536199211</v>
      </c>
    </row>
    <row r="243" spans="25:30" x14ac:dyDescent="0.25">
      <c r="Y243" s="15">
        <v>239</v>
      </c>
      <c r="Z243" s="15">
        <v>30.5</v>
      </c>
      <c r="AB243">
        <v>29.874866751794279</v>
      </c>
      <c r="AD243">
        <f t="shared" si="8"/>
        <v>0.6251332482057208</v>
      </c>
    </row>
    <row r="244" spans="25:30" x14ac:dyDescent="0.25">
      <c r="Y244" s="15">
        <v>240</v>
      </c>
      <c r="Z244" s="15">
        <v>22</v>
      </c>
      <c r="AB244">
        <v>25.785792647581637</v>
      </c>
      <c r="AD244">
        <f t="shared" si="8"/>
        <v>3.785792647581637</v>
      </c>
    </row>
    <row r="245" spans="25:30" x14ac:dyDescent="0.25">
      <c r="Y245" s="15">
        <v>241</v>
      </c>
      <c r="Z245" s="15">
        <v>21.5</v>
      </c>
      <c r="AB245">
        <v>27.014391920180856</v>
      </c>
      <c r="AD245">
        <f t="shared" si="8"/>
        <v>5.5143919201808558</v>
      </c>
    </row>
    <row r="246" spans="25:30" x14ac:dyDescent="0.25">
      <c r="Y246" s="15">
        <v>242</v>
      </c>
      <c r="Z246" s="15">
        <v>21.5</v>
      </c>
      <c r="AB246">
        <v>25.994328837468039</v>
      </c>
      <c r="AD246">
        <f t="shared" si="8"/>
        <v>4.4943288374680392</v>
      </c>
    </row>
    <row r="247" spans="25:30" x14ac:dyDescent="0.25">
      <c r="Y247" s="15">
        <v>243</v>
      </c>
      <c r="Z247" s="15">
        <v>43.1</v>
      </c>
      <c r="AB247">
        <v>32.990538316461432</v>
      </c>
      <c r="AD247">
        <f t="shared" si="8"/>
        <v>10.109461683538569</v>
      </c>
    </row>
    <row r="248" spans="25:30" x14ac:dyDescent="0.25">
      <c r="Y248" s="15">
        <v>244</v>
      </c>
      <c r="Z248" s="15">
        <v>36.1</v>
      </c>
      <c r="AB248">
        <v>30.904852263852341</v>
      </c>
      <c r="AD248">
        <f t="shared" si="8"/>
        <v>5.1951477361476606</v>
      </c>
    </row>
    <row r="249" spans="25:30" x14ac:dyDescent="0.25">
      <c r="Y249" s="15">
        <v>245</v>
      </c>
      <c r="Z249" s="15">
        <v>32.799999999999997</v>
      </c>
      <c r="AB249">
        <v>32.687170224807964</v>
      </c>
      <c r="AD249">
        <f t="shared" si="8"/>
        <v>0.11282977519203286</v>
      </c>
    </row>
    <row r="250" spans="25:30" x14ac:dyDescent="0.25">
      <c r="Y250" s="15">
        <v>246</v>
      </c>
      <c r="Z250" s="15">
        <v>39.4</v>
      </c>
      <c r="AB250">
        <v>31.8940533006677</v>
      </c>
      <c r="AD250">
        <f t="shared" si="8"/>
        <v>7.5059466993322985</v>
      </c>
    </row>
    <row r="251" spans="25:30" x14ac:dyDescent="0.25">
      <c r="Y251" s="15">
        <v>247</v>
      </c>
      <c r="Z251" s="15">
        <v>36.1</v>
      </c>
      <c r="AB251">
        <v>33.85753684039036</v>
      </c>
      <c r="AD251">
        <f t="shared" si="8"/>
        <v>2.2424631596096418</v>
      </c>
    </row>
    <row r="252" spans="25:30" x14ac:dyDescent="0.25">
      <c r="Y252" s="15">
        <v>248</v>
      </c>
      <c r="Z252" s="15">
        <v>19.899999999999999</v>
      </c>
      <c r="AB252">
        <v>21.615744662737335</v>
      </c>
      <c r="AD252">
        <f t="shared" si="8"/>
        <v>1.7157446627373361</v>
      </c>
    </row>
    <row r="253" spans="25:30" x14ac:dyDescent="0.25">
      <c r="Y253" s="15">
        <v>249</v>
      </c>
      <c r="Z253" s="15">
        <v>19.399999999999999</v>
      </c>
      <c r="AB253">
        <v>19.796222985233079</v>
      </c>
      <c r="AD253">
        <f t="shared" si="8"/>
        <v>0.39622298523308075</v>
      </c>
    </row>
    <row r="254" spans="25:30" x14ac:dyDescent="0.25">
      <c r="Y254" s="15">
        <v>250</v>
      </c>
      <c r="Z254" s="15">
        <v>20.2</v>
      </c>
      <c r="AB254">
        <v>20.506320311438614</v>
      </c>
      <c r="AD254">
        <f t="shared" si="8"/>
        <v>0.30632031143861482</v>
      </c>
    </row>
    <row r="255" spans="25:30" x14ac:dyDescent="0.25">
      <c r="Y255" s="15">
        <v>251</v>
      </c>
      <c r="Z255" s="15">
        <v>19.2</v>
      </c>
      <c r="AB255">
        <v>21.142616085805329</v>
      </c>
      <c r="AD255">
        <f t="shared" si="8"/>
        <v>1.9426160858053301</v>
      </c>
    </row>
    <row r="256" spans="25:30" x14ac:dyDescent="0.25">
      <c r="Y256" s="15">
        <v>252</v>
      </c>
      <c r="Z256" s="15">
        <v>20.5</v>
      </c>
      <c r="AB256">
        <v>23.051955693721673</v>
      </c>
      <c r="AD256">
        <f t="shared" si="8"/>
        <v>2.5519556937216734</v>
      </c>
    </row>
    <row r="257" spans="25:30" x14ac:dyDescent="0.25">
      <c r="Y257" s="15">
        <v>253</v>
      </c>
      <c r="Z257" s="15">
        <v>20.2</v>
      </c>
      <c r="AB257">
        <v>24.31891603188469</v>
      </c>
      <c r="AD257">
        <f t="shared" si="8"/>
        <v>4.1189160318846909</v>
      </c>
    </row>
    <row r="258" spans="25:30" x14ac:dyDescent="0.25">
      <c r="Y258" s="15">
        <v>254</v>
      </c>
      <c r="Z258" s="15">
        <v>25.1</v>
      </c>
      <c r="AB258">
        <v>25.417468742992931</v>
      </c>
      <c r="AD258">
        <f t="shared" si="8"/>
        <v>0.31746874299292926</v>
      </c>
    </row>
    <row r="259" spans="25:30" x14ac:dyDescent="0.25">
      <c r="Y259" s="15">
        <v>255</v>
      </c>
      <c r="Z259" s="15">
        <v>20.5</v>
      </c>
      <c r="AB259">
        <v>21.636045803184352</v>
      </c>
      <c r="AD259">
        <f t="shared" si="8"/>
        <v>1.1360458031843521</v>
      </c>
    </row>
    <row r="260" spans="25:30" x14ac:dyDescent="0.25">
      <c r="Y260" s="15">
        <v>256</v>
      </c>
      <c r="Z260" s="15">
        <v>19.399999999999999</v>
      </c>
      <c r="AB260">
        <v>23.462015459790855</v>
      </c>
      <c r="AD260">
        <f t="shared" si="8"/>
        <v>4.0620154597908567</v>
      </c>
    </row>
    <row r="261" spans="25:30" x14ac:dyDescent="0.25">
      <c r="Y261" s="15">
        <v>257</v>
      </c>
      <c r="Z261" s="15">
        <v>20.6</v>
      </c>
      <c r="AB261">
        <v>21.913775303110377</v>
      </c>
      <c r="AD261">
        <f t="shared" si="8"/>
        <v>1.3137753031103756</v>
      </c>
    </row>
    <row r="262" spans="25:30" x14ac:dyDescent="0.25">
      <c r="Y262" s="15">
        <v>258</v>
      </c>
      <c r="Z262" s="15">
        <v>20.8</v>
      </c>
      <c r="AB262">
        <v>23.68551843092029</v>
      </c>
      <c r="AD262">
        <f t="shared" ref="AD262:AD325" si="9">ABS(Z262-AB262)</f>
        <v>2.885518430920289</v>
      </c>
    </row>
    <row r="263" spans="25:30" x14ac:dyDescent="0.25">
      <c r="Y263" s="15">
        <v>259</v>
      </c>
      <c r="Z263" s="15">
        <v>18.600000000000001</v>
      </c>
      <c r="AB263">
        <v>20.297892732611174</v>
      </c>
      <c r="AD263">
        <f t="shared" si="9"/>
        <v>1.697892732611173</v>
      </c>
    </row>
    <row r="264" spans="25:30" x14ac:dyDescent="0.25">
      <c r="Y264" s="15">
        <v>260</v>
      </c>
      <c r="Z264" s="15">
        <v>18.100000000000001</v>
      </c>
      <c r="AB264">
        <v>22.031763082250976</v>
      </c>
      <c r="AD264">
        <f t="shared" si="9"/>
        <v>3.9317630822509742</v>
      </c>
    </row>
    <row r="265" spans="25:30" x14ac:dyDescent="0.25">
      <c r="Y265" s="15">
        <v>261</v>
      </c>
      <c r="Z265" s="15">
        <v>19.2</v>
      </c>
      <c r="AB265">
        <v>21.47380237216327</v>
      </c>
      <c r="AD265">
        <f t="shared" si="9"/>
        <v>2.2738023721632707</v>
      </c>
    </row>
    <row r="266" spans="25:30" x14ac:dyDescent="0.25">
      <c r="Y266" s="15">
        <v>262</v>
      </c>
      <c r="Z266" s="15">
        <v>17.7</v>
      </c>
      <c r="AB266">
        <v>20.196745206072741</v>
      </c>
      <c r="AD266">
        <f t="shared" si="9"/>
        <v>2.4967452060727418</v>
      </c>
    </row>
    <row r="267" spans="25:30" x14ac:dyDescent="0.25">
      <c r="Y267" s="15">
        <v>263</v>
      </c>
      <c r="Z267" s="15">
        <v>18.100000000000001</v>
      </c>
      <c r="AB267">
        <v>22.829045660313092</v>
      </c>
      <c r="AD267">
        <f t="shared" si="9"/>
        <v>4.7290456603130906</v>
      </c>
    </row>
    <row r="268" spans="25:30" x14ac:dyDescent="0.25">
      <c r="Y268" s="15">
        <v>264</v>
      </c>
      <c r="Z268" s="15">
        <v>17.5</v>
      </c>
      <c r="AB268">
        <v>17.520691979293737</v>
      </c>
      <c r="AD268">
        <f t="shared" si="9"/>
        <v>2.0691979293737006E-2</v>
      </c>
    </row>
    <row r="269" spans="25:30" x14ac:dyDescent="0.25">
      <c r="Y269" s="15">
        <v>265</v>
      </c>
      <c r="Z269" s="15">
        <v>30</v>
      </c>
      <c r="AB269">
        <v>28.652415346179573</v>
      </c>
      <c r="AD269">
        <f t="shared" si="9"/>
        <v>1.3475846538204266</v>
      </c>
    </row>
    <row r="270" spans="25:30" x14ac:dyDescent="0.25">
      <c r="Y270" s="15">
        <v>266</v>
      </c>
      <c r="Z270" s="15">
        <v>27.5</v>
      </c>
      <c r="AB270">
        <v>28.978278676197952</v>
      </c>
      <c r="AD270">
        <f t="shared" si="9"/>
        <v>1.4782786761979523</v>
      </c>
    </row>
    <row r="271" spans="25:30" x14ac:dyDescent="0.25">
      <c r="Y271" s="15">
        <v>267</v>
      </c>
      <c r="Z271" s="15">
        <v>27.2</v>
      </c>
      <c r="AB271">
        <v>30.366483478825749</v>
      </c>
      <c r="AD271">
        <f t="shared" si="9"/>
        <v>3.1664834788257501</v>
      </c>
    </row>
    <row r="272" spans="25:30" x14ac:dyDescent="0.25">
      <c r="Y272" s="15">
        <v>268</v>
      </c>
      <c r="Z272" s="15">
        <v>30.9</v>
      </c>
      <c r="AB272">
        <v>28.03149672452691</v>
      </c>
      <c r="AD272">
        <f t="shared" si="9"/>
        <v>2.8685032754730884</v>
      </c>
    </row>
    <row r="273" spans="25:30" x14ac:dyDescent="0.25">
      <c r="Y273" s="15">
        <v>269</v>
      </c>
      <c r="Z273" s="15">
        <v>21.1</v>
      </c>
      <c r="AB273">
        <v>29.327707783536674</v>
      </c>
      <c r="AD273">
        <f t="shared" si="9"/>
        <v>8.2277077835366725</v>
      </c>
    </row>
    <row r="274" spans="25:30" x14ac:dyDescent="0.25">
      <c r="Y274" s="15">
        <v>270</v>
      </c>
      <c r="Z274" s="15">
        <v>23.2</v>
      </c>
      <c r="AB274">
        <v>25.427082502408673</v>
      </c>
      <c r="AD274">
        <f t="shared" si="9"/>
        <v>2.227082502408674</v>
      </c>
    </row>
    <row r="275" spans="25:30" x14ac:dyDescent="0.25">
      <c r="Y275" s="15">
        <v>271</v>
      </c>
      <c r="Z275" s="15">
        <v>23.8</v>
      </c>
      <c r="AB275">
        <v>25.003909041445048</v>
      </c>
      <c r="AD275">
        <f t="shared" si="9"/>
        <v>1.2039090414450477</v>
      </c>
    </row>
    <row r="276" spans="25:30" x14ac:dyDescent="0.25">
      <c r="Y276" s="15">
        <v>272</v>
      </c>
      <c r="Z276" s="15">
        <v>23.9</v>
      </c>
      <c r="AB276">
        <v>29.677713752653453</v>
      </c>
      <c r="AD276">
        <f t="shared" si="9"/>
        <v>5.7777137526534545</v>
      </c>
    </row>
    <row r="277" spans="25:30" x14ac:dyDescent="0.25">
      <c r="Y277" s="15">
        <v>273</v>
      </c>
      <c r="Z277" s="15">
        <v>20.3</v>
      </c>
      <c r="AB277">
        <v>26.370611186123689</v>
      </c>
      <c r="AD277">
        <f t="shared" si="9"/>
        <v>6.0706111861236884</v>
      </c>
    </row>
    <row r="278" spans="25:30" x14ac:dyDescent="0.25">
      <c r="Y278" s="15">
        <v>274</v>
      </c>
      <c r="Z278" s="15">
        <v>17</v>
      </c>
      <c r="AB278">
        <v>23.986026099800974</v>
      </c>
      <c r="AD278">
        <f t="shared" si="9"/>
        <v>6.9860260998009736</v>
      </c>
    </row>
    <row r="279" spans="25:30" x14ac:dyDescent="0.25">
      <c r="Y279" s="15">
        <v>275</v>
      </c>
      <c r="Z279" s="15">
        <v>21.6</v>
      </c>
      <c r="AB279">
        <v>26.621375438681866</v>
      </c>
      <c r="AD279">
        <f t="shared" si="9"/>
        <v>5.021375438681865</v>
      </c>
    </row>
    <row r="280" spans="25:30" x14ac:dyDescent="0.25">
      <c r="Y280" s="15">
        <v>276</v>
      </c>
      <c r="Z280" s="15">
        <v>16.2</v>
      </c>
      <c r="AB280">
        <v>22.20278135232325</v>
      </c>
      <c r="AD280">
        <f t="shared" si="9"/>
        <v>6.0027813523232503</v>
      </c>
    </row>
    <row r="281" spans="25:30" x14ac:dyDescent="0.25">
      <c r="Y281" s="15">
        <v>277</v>
      </c>
      <c r="Z281" s="15">
        <v>31.5</v>
      </c>
      <c r="AB281">
        <v>31.992708041228653</v>
      </c>
      <c r="AD281">
        <f t="shared" si="9"/>
        <v>0.49270804122865286</v>
      </c>
    </row>
    <row r="282" spans="25:30" x14ac:dyDescent="0.25">
      <c r="Y282" s="15">
        <v>278</v>
      </c>
      <c r="Z282" s="15">
        <v>29.5</v>
      </c>
      <c r="AB282">
        <v>31.647761560805705</v>
      </c>
      <c r="AD282">
        <f t="shared" si="9"/>
        <v>2.147761560805705</v>
      </c>
    </row>
    <row r="283" spans="25:30" x14ac:dyDescent="0.25">
      <c r="Y283" s="15">
        <v>279</v>
      </c>
      <c r="Z283" s="15">
        <v>21.5</v>
      </c>
      <c r="AB283">
        <v>23.383228244614237</v>
      </c>
      <c r="AD283">
        <f t="shared" si="9"/>
        <v>1.8832282446142372</v>
      </c>
    </row>
    <row r="284" spans="25:30" x14ac:dyDescent="0.25">
      <c r="Y284" s="15">
        <v>280</v>
      </c>
      <c r="Z284" s="15">
        <v>19.8</v>
      </c>
      <c r="AB284">
        <v>25.11803065422837</v>
      </c>
      <c r="AD284">
        <f t="shared" si="9"/>
        <v>5.3180306542283695</v>
      </c>
    </row>
    <row r="285" spans="25:30" x14ac:dyDescent="0.25">
      <c r="Y285" s="15">
        <v>281</v>
      </c>
      <c r="Z285" s="15">
        <v>22.3</v>
      </c>
      <c r="AB285">
        <v>25.204026148861338</v>
      </c>
      <c r="AD285">
        <f t="shared" si="9"/>
        <v>2.9040261488613375</v>
      </c>
    </row>
    <row r="286" spans="25:30" x14ac:dyDescent="0.25">
      <c r="Y286" s="15">
        <v>282</v>
      </c>
      <c r="Z286" s="15">
        <v>20.2</v>
      </c>
      <c r="AB286">
        <v>23.94907430789744</v>
      </c>
      <c r="AD286">
        <f t="shared" si="9"/>
        <v>3.7490743078974411</v>
      </c>
    </row>
    <row r="287" spans="25:30" x14ac:dyDescent="0.25">
      <c r="Y287" s="15">
        <v>283</v>
      </c>
      <c r="Z287" s="15">
        <v>20.6</v>
      </c>
      <c r="AB287">
        <v>22.653503169206466</v>
      </c>
      <c r="AD287">
        <f t="shared" si="9"/>
        <v>2.0535031692064649</v>
      </c>
    </row>
    <row r="288" spans="25:30" x14ac:dyDescent="0.25">
      <c r="Y288" s="15">
        <v>284</v>
      </c>
      <c r="Z288" s="15">
        <v>17</v>
      </c>
      <c r="AB288">
        <v>19.912798538210517</v>
      </c>
      <c r="AD288">
        <f t="shared" si="9"/>
        <v>2.9127985382105166</v>
      </c>
    </row>
    <row r="289" spans="25:30" x14ac:dyDescent="0.25">
      <c r="Y289" s="15">
        <v>285</v>
      </c>
      <c r="Z289" s="15">
        <v>17.600000000000001</v>
      </c>
      <c r="AB289">
        <v>20.472534172791519</v>
      </c>
      <c r="AD289">
        <f t="shared" si="9"/>
        <v>2.8725341727915179</v>
      </c>
    </row>
    <row r="290" spans="25:30" x14ac:dyDescent="0.25">
      <c r="Y290" s="15">
        <v>286</v>
      </c>
      <c r="Z290" s="15">
        <v>16.5</v>
      </c>
      <c r="AB290">
        <v>19.924627597308714</v>
      </c>
      <c r="AD290">
        <f t="shared" si="9"/>
        <v>3.4246275973087137</v>
      </c>
    </row>
    <row r="291" spans="25:30" x14ac:dyDescent="0.25">
      <c r="Y291" s="15">
        <v>287</v>
      </c>
      <c r="Z291" s="15">
        <v>18.2</v>
      </c>
      <c r="AB291">
        <v>20.184886824450118</v>
      </c>
      <c r="AD291">
        <f t="shared" si="9"/>
        <v>1.9848868244501183</v>
      </c>
    </row>
    <row r="292" spans="25:30" x14ac:dyDescent="0.25">
      <c r="Y292" s="15">
        <v>288</v>
      </c>
      <c r="Z292" s="15">
        <v>16.899999999999999</v>
      </c>
      <c r="AB292">
        <v>17.008299654251964</v>
      </c>
      <c r="AD292">
        <f t="shared" si="9"/>
        <v>0.10829965425196519</v>
      </c>
    </row>
    <row r="293" spans="25:30" x14ac:dyDescent="0.25">
      <c r="Y293" s="15">
        <v>289</v>
      </c>
      <c r="Z293" s="15">
        <v>15.5</v>
      </c>
      <c r="AB293">
        <v>19.274579052155424</v>
      </c>
      <c r="AD293">
        <f t="shared" si="9"/>
        <v>3.7745790521554241</v>
      </c>
    </row>
    <row r="294" spans="25:30" x14ac:dyDescent="0.25">
      <c r="Y294" s="15">
        <v>290</v>
      </c>
      <c r="Z294" s="15">
        <v>19.2</v>
      </c>
      <c r="AB294">
        <v>20.637826440874626</v>
      </c>
      <c r="AD294">
        <f t="shared" si="9"/>
        <v>1.4378264408746269</v>
      </c>
    </row>
    <row r="295" spans="25:30" x14ac:dyDescent="0.25">
      <c r="Y295" s="15">
        <v>291</v>
      </c>
      <c r="Z295" s="15">
        <v>18.5</v>
      </c>
      <c r="AB295">
        <v>20.007068979801751</v>
      </c>
      <c r="AD295">
        <f t="shared" si="9"/>
        <v>1.5070689798017511</v>
      </c>
    </row>
    <row r="296" spans="25:30" x14ac:dyDescent="0.25">
      <c r="Y296" s="15">
        <v>292</v>
      </c>
      <c r="Z296" s="15">
        <v>31.9</v>
      </c>
      <c r="AB296">
        <v>33.134717216199007</v>
      </c>
      <c r="AD296">
        <f t="shared" si="9"/>
        <v>1.2347172161990088</v>
      </c>
    </row>
    <row r="297" spans="25:30" x14ac:dyDescent="0.25">
      <c r="Y297" s="15">
        <v>293</v>
      </c>
      <c r="Z297" s="15">
        <v>34.1</v>
      </c>
      <c r="AB297">
        <v>33.154512373653297</v>
      </c>
      <c r="AD297">
        <f t="shared" si="9"/>
        <v>0.94548762634670425</v>
      </c>
    </row>
    <row r="298" spans="25:30" x14ac:dyDescent="0.25">
      <c r="Y298" s="15">
        <v>294</v>
      </c>
      <c r="Z298" s="15">
        <v>35.700000000000003</v>
      </c>
      <c r="AB298">
        <v>30.655616531761119</v>
      </c>
      <c r="AD298">
        <f t="shared" si="9"/>
        <v>5.0443834682388839</v>
      </c>
    </row>
    <row r="299" spans="25:30" x14ac:dyDescent="0.25">
      <c r="Y299" s="15">
        <v>295</v>
      </c>
      <c r="Z299" s="15">
        <v>27.4</v>
      </c>
      <c r="AB299">
        <v>26.188247149839512</v>
      </c>
      <c r="AD299">
        <f t="shared" si="9"/>
        <v>1.2117528501604866</v>
      </c>
    </row>
    <row r="300" spans="25:30" x14ac:dyDescent="0.25">
      <c r="Y300" s="15">
        <v>296</v>
      </c>
      <c r="Z300" s="15">
        <v>25.4</v>
      </c>
      <c r="AB300">
        <v>24.502261541767865</v>
      </c>
      <c r="AD300">
        <f t="shared" si="9"/>
        <v>0.8977384582321335</v>
      </c>
    </row>
    <row r="301" spans="25:30" x14ac:dyDescent="0.25">
      <c r="Y301" s="15">
        <v>297</v>
      </c>
      <c r="Z301" s="15">
        <v>23</v>
      </c>
      <c r="AB301">
        <v>20.838337864038998</v>
      </c>
      <c r="AD301">
        <f t="shared" si="9"/>
        <v>2.1616621359610022</v>
      </c>
    </row>
    <row r="302" spans="25:30" x14ac:dyDescent="0.25">
      <c r="Y302" s="15">
        <v>298</v>
      </c>
      <c r="Z302" s="15">
        <v>27.2</v>
      </c>
      <c r="AB302">
        <v>26.747283573438608</v>
      </c>
      <c r="AD302">
        <f t="shared" si="9"/>
        <v>0.45271642656139122</v>
      </c>
    </row>
    <row r="303" spans="25:30" x14ac:dyDescent="0.25">
      <c r="Y303" s="15">
        <v>299</v>
      </c>
      <c r="Z303" s="15">
        <v>23.9</v>
      </c>
      <c r="AB303">
        <v>22.917360096885226</v>
      </c>
      <c r="AD303">
        <f t="shared" si="9"/>
        <v>0.98263990311477301</v>
      </c>
    </row>
    <row r="304" spans="25:30" x14ac:dyDescent="0.25">
      <c r="Y304" s="15">
        <v>300</v>
      </c>
      <c r="Z304" s="15">
        <v>34.200000000000003</v>
      </c>
      <c r="AB304">
        <v>28.997918560828829</v>
      </c>
      <c r="AD304">
        <f t="shared" si="9"/>
        <v>5.2020814391711738</v>
      </c>
    </row>
    <row r="305" spans="25:30" x14ac:dyDescent="0.25">
      <c r="Y305" s="15">
        <v>301</v>
      </c>
      <c r="Z305" s="15">
        <v>34.5</v>
      </c>
      <c r="AB305">
        <v>29.467912928416844</v>
      </c>
      <c r="AD305">
        <f t="shared" si="9"/>
        <v>5.032087071583156</v>
      </c>
    </row>
    <row r="306" spans="25:30" x14ac:dyDescent="0.25">
      <c r="Y306" s="15">
        <v>302</v>
      </c>
      <c r="Z306" s="15">
        <v>31.8</v>
      </c>
      <c r="AB306">
        <v>33.144978587938589</v>
      </c>
      <c r="AD306">
        <f t="shared" si="9"/>
        <v>1.3449785879385878</v>
      </c>
    </row>
    <row r="307" spans="25:30" x14ac:dyDescent="0.25">
      <c r="Y307" s="15">
        <v>303</v>
      </c>
      <c r="Z307" s="15">
        <v>37.299999999999997</v>
      </c>
      <c r="AB307">
        <v>31.898784811428122</v>
      </c>
      <c r="AD307">
        <f t="shared" si="9"/>
        <v>5.4012151885718751</v>
      </c>
    </row>
    <row r="308" spans="25:30" x14ac:dyDescent="0.25">
      <c r="Y308" s="15">
        <v>304</v>
      </c>
      <c r="Z308" s="15">
        <v>28.4</v>
      </c>
      <c r="AB308">
        <v>26.804874866298469</v>
      </c>
      <c r="AD308">
        <f t="shared" si="9"/>
        <v>1.5951251337015293</v>
      </c>
    </row>
    <row r="309" spans="25:30" x14ac:dyDescent="0.25">
      <c r="Y309" s="15">
        <v>305</v>
      </c>
      <c r="Z309" s="15">
        <v>28.8</v>
      </c>
      <c r="AB309">
        <v>26.02989412614626</v>
      </c>
      <c r="AD309">
        <f t="shared" si="9"/>
        <v>2.7701058738537405</v>
      </c>
    </row>
    <row r="310" spans="25:30" x14ac:dyDescent="0.25">
      <c r="Y310" s="15">
        <v>306</v>
      </c>
      <c r="Z310" s="15">
        <v>26.8</v>
      </c>
      <c r="AB310">
        <v>25.451868650389748</v>
      </c>
      <c r="AD310">
        <f t="shared" si="9"/>
        <v>1.3481313496102523</v>
      </c>
    </row>
    <row r="311" spans="25:30" x14ac:dyDescent="0.25">
      <c r="Y311" s="15">
        <v>307</v>
      </c>
      <c r="Z311" s="15">
        <v>33.5</v>
      </c>
      <c r="AB311">
        <v>27.34837015598783</v>
      </c>
      <c r="AD311">
        <f t="shared" si="9"/>
        <v>6.1516298440121702</v>
      </c>
    </row>
    <row r="312" spans="25:30" x14ac:dyDescent="0.25">
      <c r="Y312" s="15">
        <v>308</v>
      </c>
      <c r="Z312" s="15">
        <v>41.5</v>
      </c>
      <c r="AB312">
        <v>32.622432632669017</v>
      </c>
      <c r="AD312">
        <f t="shared" si="9"/>
        <v>8.8775673673309825</v>
      </c>
    </row>
    <row r="313" spans="25:30" x14ac:dyDescent="0.25">
      <c r="Y313" s="15">
        <v>309</v>
      </c>
      <c r="Z313" s="15">
        <v>38.1</v>
      </c>
      <c r="AB313">
        <v>34.426136183564431</v>
      </c>
      <c r="AD313">
        <f t="shared" si="9"/>
        <v>3.6738638164355706</v>
      </c>
    </row>
    <row r="314" spans="25:30" x14ac:dyDescent="0.25">
      <c r="Y314" s="15">
        <v>310</v>
      </c>
      <c r="Z314" s="15">
        <v>32.1</v>
      </c>
      <c r="AB314">
        <v>30.325862704750826</v>
      </c>
      <c r="AD314">
        <f t="shared" si="9"/>
        <v>1.7741372952491758</v>
      </c>
    </row>
    <row r="315" spans="25:30" x14ac:dyDescent="0.25">
      <c r="Y315" s="15">
        <v>311</v>
      </c>
      <c r="Z315" s="15">
        <v>37.200000000000003</v>
      </c>
      <c r="AB315">
        <v>33.731206054363277</v>
      </c>
      <c r="AD315">
        <f t="shared" si="9"/>
        <v>3.4687939456367261</v>
      </c>
    </row>
    <row r="316" spans="25:30" x14ac:dyDescent="0.25">
      <c r="Y316" s="15">
        <v>312</v>
      </c>
      <c r="Z316" s="15">
        <v>28</v>
      </c>
      <c r="AB316">
        <v>27.567770250386111</v>
      </c>
      <c r="AD316">
        <f t="shared" si="9"/>
        <v>0.43222974961388871</v>
      </c>
    </row>
    <row r="317" spans="25:30" x14ac:dyDescent="0.25">
      <c r="Y317" s="15">
        <v>313</v>
      </c>
      <c r="Z317" s="15">
        <v>26.4</v>
      </c>
      <c r="AB317">
        <v>26.178543199318916</v>
      </c>
      <c r="AD317">
        <f t="shared" si="9"/>
        <v>0.2214568006810822</v>
      </c>
    </row>
    <row r="318" spans="25:30" x14ac:dyDescent="0.25">
      <c r="Y318" s="15">
        <v>314</v>
      </c>
      <c r="Z318" s="15">
        <v>24.3</v>
      </c>
      <c r="AB318">
        <v>25.671666338629265</v>
      </c>
      <c r="AD318">
        <f t="shared" si="9"/>
        <v>1.3716663386292645</v>
      </c>
    </row>
    <row r="319" spans="25:30" x14ac:dyDescent="0.25">
      <c r="Y319" s="15">
        <v>315</v>
      </c>
      <c r="Z319" s="15">
        <v>19.100000000000001</v>
      </c>
      <c r="AB319">
        <v>23.819397698033285</v>
      </c>
      <c r="AD319">
        <f t="shared" si="9"/>
        <v>4.7193976980332835</v>
      </c>
    </row>
    <row r="320" spans="25:30" x14ac:dyDescent="0.25">
      <c r="Y320" s="15">
        <v>316</v>
      </c>
      <c r="Z320" s="15">
        <v>34.299999999999997</v>
      </c>
      <c r="AB320">
        <v>32.353843498571266</v>
      </c>
      <c r="AD320">
        <f t="shared" si="9"/>
        <v>1.9461565014287316</v>
      </c>
    </row>
    <row r="321" spans="25:30" x14ac:dyDescent="0.25">
      <c r="Y321" s="15">
        <v>317</v>
      </c>
      <c r="Z321" s="15">
        <v>29.8</v>
      </c>
      <c r="AB321">
        <v>29.712815818175024</v>
      </c>
      <c r="AD321">
        <f t="shared" si="9"/>
        <v>8.7184181824977003E-2</v>
      </c>
    </row>
    <row r="322" spans="25:30" x14ac:dyDescent="0.25">
      <c r="Y322" s="15">
        <v>318</v>
      </c>
      <c r="Z322" s="15">
        <v>31.3</v>
      </c>
      <c r="AB322">
        <v>30.9421277519168</v>
      </c>
      <c r="AD322">
        <f t="shared" si="9"/>
        <v>0.35787224808320062</v>
      </c>
    </row>
    <row r="323" spans="25:30" x14ac:dyDescent="0.25">
      <c r="Y323" s="15">
        <v>319</v>
      </c>
      <c r="Z323" s="15">
        <v>37</v>
      </c>
      <c r="AB323">
        <v>31.135994114956944</v>
      </c>
      <c r="AD323">
        <f t="shared" si="9"/>
        <v>5.8640058850430563</v>
      </c>
    </row>
    <row r="324" spans="25:30" x14ac:dyDescent="0.25">
      <c r="Y324" s="15">
        <v>320</v>
      </c>
      <c r="Z324" s="15">
        <v>32.200000000000003</v>
      </c>
      <c r="AB324">
        <v>32.331223444039743</v>
      </c>
      <c r="AD324">
        <f t="shared" si="9"/>
        <v>0.1312234440397404</v>
      </c>
    </row>
    <row r="325" spans="25:30" x14ac:dyDescent="0.25">
      <c r="Y325" s="15">
        <v>321</v>
      </c>
      <c r="Z325" s="15">
        <v>46.6</v>
      </c>
      <c r="AB325">
        <v>33.239215652788907</v>
      </c>
      <c r="AD325">
        <f t="shared" si="9"/>
        <v>13.360784347211094</v>
      </c>
    </row>
    <row r="326" spans="25:30" x14ac:dyDescent="0.25">
      <c r="Y326" s="15">
        <v>322</v>
      </c>
      <c r="Z326" s="15">
        <v>27.9</v>
      </c>
      <c r="AB326">
        <v>26.430128270779051</v>
      </c>
      <c r="AD326">
        <f t="shared" ref="AD326:AD389" si="10">ABS(Z326-AB326)</f>
        <v>1.469871729220948</v>
      </c>
    </row>
    <row r="327" spans="25:30" x14ac:dyDescent="0.25">
      <c r="Y327" s="15">
        <v>323</v>
      </c>
      <c r="Z327" s="15">
        <v>40.799999999999997</v>
      </c>
      <c r="AB327">
        <v>33.318070955575699</v>
      </c>
      <c r="AD327">
        <f t="shared" si="10"/>
        <v>7.4819290444242981</v>
      </c>
    </row>
    <row r="328" spans="25:30" x14ac:dyDescent="0.25">
      <c r="Y328" s="15">
        <v>324</v>
      </c>
      <c r="Z328" s="15">
        <v>44.3</v>
      </c>
      <c r="AB328">
        <v>33.889374389128051</v>
      </c>
      <c r="AD328">
        <f t="shared" si="10"/>
        <v>10.410625610871946</v>
      </c>
    </row>
    <row r="329" spans="25:30" x14ac:dyDescent="0.25">
      <c r="Y329" s="15">
        <v>325</v>
      </c>
      <c r="Z329" s="15">
        <v>43.4</v>
      </c>
      <c r="AB329">
        <v>32.36998442930642</v>
      </c>
      <c r="AD329">
        <f t="shared" si="10"/>
        <v>11.030015570693578</v>
      </c>
    </row>
    <row r="330" spans="25:30" x14ac:dyDescent="0.25">
      <c r="Y330" s="15">
        <v>326</v>
      </c>
      <c r="Z330" s="15">
        <v>36.4</v>
      </c>
      <c r="AB330">
        <v>27.850649378205546</v>
      </c>
      <c r="AD330">
        <f t="shared" si="10"/>
        <v>8.5493506217944528</v>
      </c>
    </row>
    <row r="331" spans="25:30" x14ac:dyDescent="0.25">
      <c r="Y331" s="15">
        <v>327</v>
      </c>
      <c r="Z331" s="15">
        <v>30</v>
      </c>
      <c r="AB331">
        <v>27.077005433157957</v>
      </c>
      <c r="AD331">
        <f t="shared" si="10"/>
        <v>2.9229945668420427</v>
      </c>
    </row>
    <row r="332" spans="25:30" x14ac:dyDescent="0.25">
      <c r="Y332" s="15">
        <v>328</v>
      </c>
      <c r="Z332" s="15">
        <v>44.6</v>
      </c>
      <c r="AB332">
        <v>34.743119370322283</v>
      </c>
      <c r="AD332">
        <f t="shared" si="10"/>
        <v>9.8568806296777183</v>
      </c>
    </row>
    <row r="333" spans="25:30" x14ac:dyDescent="0.25">
      <c r="Y333" s="15">
        <v>329</v>
      </c>
      <c r="Z333" s="15">
        <v>33.799999999999997</v>
      </c>
      <c r="AB333">
        <v>33.239660668160745</v>
      </c>
      <c r="AD333">
        <f t="shared" si="10"/>
        <v>0.560339331839252</v>
      </c>
    </row>
    <row r="334" spans="25:30" x14ac:dyDescent="0.25">
      <c r="Y334" s="15">
        <v>330</v>
      </c>
      <c r="Z334" s="15">
        <v>29.8</v>
      </c>
      <c r="AB334">
        <v>34.715060008654497</v>
      </c>
      <c r="AD334">
        <f t="shared" si="10"/>
        <v>4.9150600086544962</v>
      </c>
    </row>
    <row r="335" spans="25:30" x14ac:dyDescent="0.25">
      <c r="Y335" s="15">
        <v>331</v>
      </c>
      <c r="Z335" s="15">
        <v>32.700000000000003</v>
      </c>
      <c r="AB335">
        <v>27.125276488402356</v>
      </c>
      <c r="AD335">
        <f t="shared" si="10"/>
        <v>5.5747235115976466</v>
      </c>
    </row>
    <row r="336" spans="25:30" x14ac:dyDescent="0.25">
      <c r="Y336" s="15">
        <v>332</v>
      </c>
      <c r="Z336" s="15">
        <v>23.7</v>
      </c>
      <c r="AB336">
        <v>30.201470057082624</v>
      </c>
      <c r="AD336">
        <f t="shared" si="10"/>
        <v>6.5014700570826243</v>
      </c>
    </row>
    <row r="337" spans="25:30" x14ac:dyDescent="0.25">
      <c r="Y337" s="15">
        <v>333</v>
      </c>
      <c r="Z337" s="15">
        <v>35</v>
      </c>
      <c r="AB337">
        <v>30.622462985930134</v>
      </c>
      <c r="AD337">
        <f t="shared" si="10"/>
        <v>4.3775370140698655</v>
      </c>
    </row>
    <row r="338" spans="25:30" x14ac:dyDescent="0.25">
      <c r="Y338" s="15">
        <v>334</v>
      </c>
      <c r="Z338" s="15">
        <v>32.4</v>
      </c>
      <c r="AB338">
        <v>32.336421053764312</v>
      </c>
      <c r="AD338">
        <f t="shared" si="10"/>
        <v>6.3578946235686828E-2</v>
      </c>
    </row>
    <row r="339" spans="25:30" x14ac:dyDescent="0.25">
      <c r="Y339" s="15">
        <v>335</v>
      </c>
      <c r="Z339" s="15">
        <v>27.2</v>
      </c>
      <c r="AB339">
        <v>29.268509456412076</v>
      </c>
      <c r="AD339">
        <f t="shared" si="10"/>
        <v>2.0685094564120767</v>
      </c>
    </row>
    <row r="340" spans="25:30" x14ac:dyDescent="0.25">
      <c r="Y340" s="15">
        <v>336</v>
      </c>
      <c r="Z340" s="15">
        <v>26.6</v>
      </c>
      <c r="AB340">
        <v>28.734534187596303</v>
      </c>
      <c r="AD340">
        <f t="shared" si="10"/>
        <v>2.1345341875963015</v>
      </c>
    </row>
    <row r="341" spans="25:30" x14ac:dyDescent="0.25">
      <c r="Y341" s="15">
        <v>337</v>
      </c>
      <c r="Z341" s="15">
        <v>25.8</v>
      </c>
      <c r="AB341">
        <v>28.651409385312952</v>
      </c>
      <c r="AD341">
        <f t="shared" si="10"/>
        <v>2.8514093853129516</v>
      </c>
    </row>
    <row r="342" spans="25:30" x14ac:dyDescent="0.25">
      <c r="Y342" s="15">
        <v>338</v>
      </c>
      <c r="Z342" s="15">
        <v>23.5</v>
      </c>
      <c r="AB342">
        <v>26.905349334798238</v>
      </c>
      <c r="AD342">
        <f t="shared" si="10"/>
        <v>3.4053493347982382</v>
      </c>
    </row>
    <row r="343" spans="25:30" x14ac:dyDescent="0.25">
      <c r="Y343" s="15">
        <v>339</v>
      </c>
      <c r="Z343" s="15">
        <v>30</v>
      </c>
      <c r="AB343">
        <v>29.751611288955054</v>
      </c>
      <c r="AD343">
        <f t="shared" si="10"/>
        <v>0.24838871104494586</v>
      </c>
    </row>
    <row r="344" spans="25:30" x14ac:dyDescent="0.25">
      <c r="Y344" s="15">
        <v>340</v>
      </c>
      <c r="Z344" s="15">
        <v>39.1</v>
      </c>
      <c r="AB344">
        <v>36.278759661174249</v>
      </c>
      <c r="AD344">
        <f t="shared" si="10"/>
        <v>2.8212403388257528</v>
      </c>
    </row>
    <row r="345" spans="25:30" x14ac:dyDescent="0.25">
      <c r="Y345" s="15">
        <v>341</v>
      </c>
      <c r="Z345" s="15">
        <v>39</v>
      </c>
      <c r="AB345">
        <v>32.639483543367938</v>
      </c>
      <c r="AD345">
        <f t="shared" si="10"/>
        <v>6.3605164566320624</v>
      </c>
    </row>
    <row r="346" spans="25:30" x14ac:dyDescent="0.25">
      <c r="Y346" s="15">
        <v>342</v>
      </c>
      <c r="Z346" s="15">
        <v>35.1</v>
      </c>
      <c r="AB346">
        <v>36.193515671706386</v>
      </c>
      <c r="AD346">
        <f t="shared" si="10"/>
        <v>1.0935156717063848</v>
      </c>
    </row>
    <row r="347" spans="25:30" x14ac:dyDescent="0.25">
      <c r="Y347" s="15">
        <v>343</v>
      </c>
      <c r="Z347" s="15">
        <v>32.299999999999997</v>
      </c>
      <c r="AB347">
        <v>34.537697730249654</v>
      </c>
      <c r="AD347">
        <f t="shared" si="10"/>
        <v>2.237697730249657</v>
      </c>
    </row>
    <row r="348" spans="25:30" x14ac:dyDescent="0.25">
      <c r="Y348" s="15">
        <v>344</v>
      </c>
      <c r="Z348" s="15">
        <v>37</v>
      </c>
      <c r="AB348">
        <v>35.016820359074835</v>
      </c>
      <c r="AD348">
        <f t="shared" si="10"/>
        <v>1.9831796409251652</v>
      </c>
    </row>
    <row r="349" spans="25:30" x14ac:dyDescent="0.25">
      <c r="Y349" s="15">
        <v>345</v>
      </c>
      <c r="Z349" s="15">
        <v>37.700000000000003</v>
      </c>
      <c r="AB349">
        <v>34.497890142125939</v>
      </c>
      <c r="AD349">
        <f t="shared" si="10"/>
        <v>3.2021098578740634</v>
      </c>
    </row>
    <row r="350" spans="25:30" x14ac:dyDescent="0.25">
      <c r="Y350" s="15">
        <v>346</v>
      </c>
      <c r="Z350" s="15">
        <v>34.1</v>
      </c>
      <c r="AB350">
        <v>34.770087667413399</v>
      </c>
      <c r="AD350">
        <f t="shared" si="10"/>
        <v>0.67008766741339798</v>
      </c>
    </row>
    <row r="351" spans="25:30" x14ac:dyDescent="0.25">
      <c r="Y351" s="15">
        <v>347</v>
      </c>
      <c r="Z351" s="15">
        <v>34.700000000000003</v>
      </c>
      <c r="AB351">
        <v>30.713076086611352</v>
      </c>
      <c r="AD351">
        <f t="shared" si="10"/>
        <v>3.9869239133886509</v>
      </c>
    </row>
    <row r="352" spans="25:30" x14ac:dyDescent="0.25">
      <c r="Y352" s="15">
        <v>348</v>
      </c>
      <c r="Z352" s="15">
        <v>34.4</v>
      </c>
      <c r="AB352">
        <v>31.752457898807258</v>
      </c>
      <c r="AD352">
        <f t="shared" si="10"/>
        <v>2.6475421011927409</v>
      </c>
    </row>
    <row r="353" spans="25:30" x14ac:dyDescent="0.25">
      <c r="Y353" s="15">
        <v>349</v>
      </c>
      <c r="Z353" s="15">
        <v>29.9</v>
      </c>
      <c r="AB353">
        <v>29.860442878186795</v>
      </c>
      <c r="AD353">
        <f t="shared" si="10"/>
        <v>3.9557121813203366E-2</v>
      </c>
    </row>
    <row r="354" spans="25:30" x14ac:dyDescent="0.25">
      <c r="Y354" s="15">
        <v>350</v>
      </c>
      <c r="Z354" s="15">
        <v>33</v>
      </c>
      <c r="AB354">
        <v>33.255447820177878</v>
      </c>
      <c r="AD354">
        <f t="shared" si="10"/>
        <v>0.25544782017787782</v>
      </c>
    </row>
    <row r="355" spans="25:30" x14ac:dyDescent="0.25">
      <c r="Y355" s="15">
        <v>351</v>
      </c>
      <c r="Z355" s="15">
        <v>33.700000000000003</v>
      </c>
      <c r="AB355">
        <v>33.390060437309593</v>
      </c>
      <c r="AD355">
        <f t="shared" si="10"/>
        <v>0.30993956269040979</v>
      </c>
    </row>
    <row r="356" spans="25:30" x14ac:dyDescent="0.25">
      <c r="Y356" s="15">
        <v>352</v>
      </c>
      <c r="Z356" s="15">
        <v>32.4</v>
      </c>
      <c r="AB356">
        <v>32.664432589931785</v>
      </c>
      <c r="AD356">
        <f t="shared" si="10"/>
        <v>0.26443258993178631</v>
      </c>
    </row>
    <row r="357" spans="25:30" x14ac:dyDescent="0.25">
      <c r="Y357" s="15">
        <v>353</v>
      </c>
      <c r="Z357" s="15">
        <v>32.9</v>
      </c>
      <c r="AB357">
        <v>30.537153207489709</v>
      </c>
      <c r="AD357">
        <f t="shared" si="10"/>
        <v>2.3628467925102896</v>
      </c>
    </row>
    <row r="358" spans="25:30" x14ac:dyDescent="0.25">
      <c r="Y358" s="15">
        <v>354</v>
      </c>
      <c r="Z358" s="15">
        <v>31.6</v>
      </c>
      <c r="AB358">
        <v>31.176554860019657</v>
      </c>
      <c r="AD358">
        <f t="shared" si="10"/>
        <v>0.42344513998034472</v>
      </c>
    </row>
    <row r="359" spans="25:30" x14ac:dyDescent="0.25">
      <c r="Y359" s="15">
        <v>355</v>
      </c>
      <c r="Z359" s="15">
        <v>28.1</v>
      </c>
      <c r="AB359">
        <v>27.52121755174629</v>
      </c>
      <c r="AD359">
        <f t="shared" si="10"/>
        <v>0.57878244825371183</v>
      </c>
    </row>
    <row r="360" spans="25:30" x14ac:dyDescent="0.25">
      <c r="Y360" s="15">
        <v>356</v>
      </c>
      <c r="Z360" s="15">
        <v>30.7</v>
      </c>
      <c r="AB360">
        <v>27.116891596026164</v>
      </c>
      <c r="AD360">
        <f t="shared" si="10"/>
        <v>3.583108403973835</v>
      </c>
    </row>
    <row r="361" spans="25:30" x14ac:dyDescent="0.25">
      <c r="Y361" s="15">
        <v>357</v>
      </c>
      <c r="Z361" s="15">
        <v>25.4</v>
      </c>
      <c r="AB361">
        <v>28.355266336612296</v>
      </c>
      <c r="AD361">
        <f t="shared" si="10"/>
        <v>2.9552663366122971</v>
      </c>
    </row>
    <row r="362" spans="25:30" x14ac:dyDescent="0.25">
      <c r="Y362" s="15">
        <v>358</v>
      </c>
      <c r="Z362" s="15">
        <v>24.2</v>
      </c>
      <c r="AB362">
        <v>27.64861443123592</v>
      </c>
      <c r="AD362">
        <f t="shared" si="10"/>
        <v>3.4486144312359208</v>
      </c>
    </row>
    <row r="363" spans="25:30" x14ac:dyDescent="0.25">
      <c r="Y363" s="15">
        <v>359</v>
      </c>
      <c r="Z363" s="15">
        <v>22.4</v>
      </c>
      <c r="AB363">
        <v>23.919075355760988</v>
      </c>
      <c r="AD363">
        <f t="shared" si="10"/>
        <v>1.5190753557609895</v>
      </c>
    </row>
    <row r="364" spans="25:30" x14ac:dyDescent="0.25">
      <c r="Y364" s="15">
        <v>360</v>
      </c>
      <c r="Z364" s="15">
        <v>26.6</v>
      </c>
      <c r="AB364">
        <v>24.05694310292705</v>
      </c>
      <c r="AD364">
        <f t="shared" si="10"/>
        <v>2.543056897072951</v>
      </c>
    </row>
    <row r="365" spans="25:30" x14ac:dyDescent="0.25">
      <c r="Y365" s="15">
        <v>361</v>
      </c>
      <c r="Z365" s="15">
        <v>20.2</v>
      </c>
      <c r="AB365">
        <v>26.060793911785076</v>
      </c>
      <c r="AD365">
        <f t="shared" si="10"/>
        <v>5.8607939117850769</v>
      </c>
    </row>
    <row r="366" spans="25:30" x14ac:dyDescent="0.25">
      <c r="Y366" s="15">
        <v>362</v>
      </c>
      <c r="Z366" s="15">
        <v>17.600000000000001</v>
      </c>
      <c r="AB366">
        <v>23.957553315005221</v>
      </c>
      <c r="AD366">
        <f t="shared" si="10"/>
        <v>6.3575533150052195</v>
      </c>
    </row>
    <row r="367" spans="25:30" x14ac:dyDescent="0.25">
      <c r="Y367" s="15">
        <v>363</v>
      </c>
      <c r="Z367" s="15">
        <v>28</v>
      </c>
      <c r="AB367">
        <v>28.958101392512283</v>
      </c>
      <c r="AD367">
        <f t="shared" si="10"/>
        <v>0.95810139251228321</v>
      </c>
    </row>
    <row r="368" spans="25:30" x14ac:dyDescent="0.25">
      <c r="Y368" s="15">
        <v>364</v>
      </c>
      <c r="Z368" s="15">
        <v>27</v>
      </c>
      <c r="AB368">
        <v>28.644134912042823</v>
      </c>
      <c r="AD368">
        <f t="shared" si="10"/>
        <v>1.6441349120428228</v>
      </c>
    </row>
    <row r="369" spans="25:30" x14ac:dyDescent="0.25">
      <c r="Y369" s="15">
        <v>365</v>
      </c>
      <c r="Z369" s="15">
        <v>34</v>
      </c>
      <c r="AB369">
        <v>30.240717201643356</v>
      </c>
      <c r="AD369">
        <f t="shared" si="10"/>
        <v>3.7592827983566437</v>
      </c>
    </row>
    <row r="370" spans="25:30" x14ac:dyDescent="0.25">
      <c r="Y370" s="15">
        <v>366</v>
      </c>
      <c r="Z370" s="15">
        <v>31</v>
      </c>
      <c r="AB370">
        <v>28.945012986011797</v>
      </c>
      <c r="AD370">
        <f t="shared" si="10"/>
        <v>2.0549870139882032</v>
      </c>
    </row>
    <row r="371" spans="25:30" x14ac:dyDescent="0.25">
      <c r="Y371" s="15">
        <v>367</v>
      </c>
      <c r="Z371" s="15">
        <v>29</v>
      </c>
      <c r="AB371">
        <v>29.834403861858306</v>
      </c>
      <c r="AD371">
        <f t="shared" si="10"/>
        <v>0.83440386185830562</v>
      </c>
    </row>
    <row r="372" spans="25:30" x14ac:dyDescent="0.25">
      <c r="Y372" s="15">
        <v>368</v>
      </c>
      <c r="Z372" s="15">
        <v>27</v>
      </c>
      <c r="AB372">
        <v>28.857986787344601</v>
      </c>
      <c r="AD372">
        <f t="shared" si="10"/>
        <v>1.8579867873446005</v>
      </c>
    </row>
    <row r="373" spans="25:30" x14ac:dyDescent="0.25">
      <c r="Y373" s="15">
        <v>369</v>
      </c>
      <c r="Z373" s="15">
        <v>24</v>
      </c>
      <c r="AB373">
        <v>27.558939980783265</v>
      </c>
      <c r="AD373">
        <f t="shared" si="10"/>
        <v>3.5589399807832649</v>
      </c>
    </row>
    <row r="374" spans="25:30" x14ac:dyDescent="0.25">
      <c r="Y374" s="15">
        <v>370</v>
      </c>
      <c r="Z374" s="15">
        <v>36</v>
      </c>
      <c r="AB374">
        <v>35.528668765640433</v>
      </c>
      <c r="AD374">
        <f t="shared" si="10"/>
        <v>0.47133123435956747</v>
      </c>
    </row>
    <row r="375" spans="25:30" x14ac:dyDescent="0.25">
      <c r="Y375" s="15">
        <v>371</v>
      </c>
      <c r="Z375" s="15">
        <v>37</v>
      </c>
      <c r="AB375">
        <v>35.452725920644177</v>
      </c>
      <c r="AD375">
        <f t="shared" si="10"/>
        <v>1.5472740793558231</v>
      </c>
    </row>
    <row r="376" spans="25:30" x14ac:dyDescent="0.25">
      <c r="Y376" s="15">
        <v>372</v>
      </c>
      <c r="Z376" s="15">
        <v>31</v>
      </c>
      <c r="AB376">
        <v>35.774335226043128</v>
      </c>
      <c r="AD376">
        <f t="shared" si="10"/>
        <v>4.774335226043128</v>
      </c>
    </row>
    <row r="377" spans="25:30" x14ac:dyDescent="0.25">
      <c r="Y377" s="15">
        <v>373</v>
      </c>
      <c r="Z377" s="15">
        <v>38</v>
      </c>
      <c r="AB377">
        <v>32.078216989974031</v>
      </c>
      <c r="AD377">
        <f t="shared" si="10"/>
        <v>5.921783010025969</v>
      </c>
    </row>
    <row r="378" spans="25:30" x14ac:dyDescent="0.25">
      <c r="Y378" s="15">
        <v>374</v>
      </c>
      <c r="Z378" s="15">
        <v>36</v>
      </c>
      <c r="AB378">
        <v>31.988750127136292</v>
      </c>
      <c r="AD378">
        <f t="shared" si="10"/>
        <v>4.0112498728637078</v>
      </c>
    </row>
    <row r="379" spans="25:30" x14ac:dyDescent="0.25">
      <c r="Y379" s="15">
        <v>375</v>
      </c>
      <c r="Z379" s="15">
        <v>36</v>
      </c>
      <c r="AB379">
        <v>34.585854226237863</v>
      </c>
      <c r="AD379">
        <f t="shared" si="10"/>
        <v>1.4141457737621366</v>
      </c>
    </row>
    <row r="380" spans="25:30" x14ac:dyDescent="0.25">
      <c r="Y380" s="15">
        <v>376</v>
      </c>
      <c r="Z380" s="15">
        <v>36</v>
      </c>
      <c r="AB380">
        <v>34.208549600648631</v>
      </c>
      <c r="AD380">
        <f t="shared" si="10"/>
        <v>1.7914503993513691</v>
      </c>
    </row>
    <row r="381" spans="25:30" x14ac:dyDescent="0.25">
      <c r="Y381" s="15">
        <v>377</v>
      </c>
      <c r="Z381" s="15">
        <v>34</v>
      </c>
      <c r="AB381">
        <v>34.244877486202761</v>
      </c>
      <c r="AD381">
        <f t="shared" si="10"/>
        <v>0.24487748620276051</v>
      </c>
    </row>
    <row r="382" spans="25:30" x14ac:dyDescent="0.25">
      <c r="Y382" s="15">
        <v>378</v>
      </c>
      <c r="Z382" s="15">
        <v>38</v>
      </c>
      <c r="AB382">
        <v>35.620402717089533</v>
      </c>
      <c r="AD382">
        <f t="shared" si="10"/>
        <v>2.379597282910467</v>
      </c>
    </row>
    <row r="383" spans="25:30" x14ac:dyDescent="0.25">
      <c r="Y383" s="15">
        <v>379</v>
      </c>
      <c r="Z383" s="15">
        <v>32</v>
      </c>
      <c r="AB383">
        <v>35.675774842297429</v>
      </c>
      <c r="AD383">
        <f t="shared" si="10"/>
        <v>3.6757748422974288</v>
      </c>
    </row>
    <row r="384" spans="25:30" x14ac:dyDescent="0.25">
      <c r="Y384" s="15">
        <v>380</v>
      </c>
      <c r="Z384" s="15">
        <v>38</v>
      </c>
      <c r="AB384">
        <v>35.51401483648177</v>
      </c>
      <c r="AD384">
        <f t="shared" si="10"/>
        <v>2.4859851635182295</v>
      </c>
    </row>
    <row r="385" spans="25:33" x14ac:dyDescent="0.25">
      <c r="Y385" s="15">
        <v>381</v>
      </c>
      <c r="Z385" s="15">
        <v>25</v>
      </c>
      <c r="AB385">
        <v>26.698512454942225</v>
      </c>
      <c r="AD385">
        <f t="shared" si="10"/>
        <v>1.6985124549422252</v>
      </c>
    </row>
    <row r="386" spans="25:33" x14ac:dyDescent="0.25">
      <c r="Y386" s="15">
        <v>382</v>
      </c>
      <c r="Z386" s="15">
        <v>38</v>
      </c>
      <c r="AB386">
        <v>28.673104154861598</v>
      </c>
      <c r="AD386">
        <f t="shared" si="10"/>
        <v>9.3268958451384023</v>
      </c>
    </row>
    <row r="387" spans="25:33" x14ac:dyDescent="0.25">
      <c r="Y387" s="15">
        <v>383</v>
      </c>
      <c r="Z387" s="15">
        <v>26</v>
      </c>
      <c r="AB387">
        <v>29.671210072473293</v>
      </c>
      <c r="AD387">
        <f t="shared" si="10"/>
        <v>3.6712100724732935</v>
      </c>
    </row>
    <row r="388" spans="25:33" x14ac:dyDescent="0.25">
      <c r="Y388" s="15">
        <v>384</v>
      </c>
      <c r="Z388" s="15">
        <v>22</v>
      </c>
      <c r="AB388">
        <v>28.488723465078301</v>
      </c>
      <c r="AD388">
        <f t="shared" si="10"/>
        <v>6.4887234650783014</v>
      </c>
    </row>
    <row r="389" spans="25:33" x14ac:dyDescent="0.25">
      <c r="Y389" s="15">
        <v>385</v>
      </c>
      <c r="Z389" s="15">
        <v>32</v>
      </c>
      <c r="AB389">
        <v>31.579668164663971</v>
      </c>
      <c r="AD389">
        <f t="shared" si="10"/>
        <v>0.4203318353360288</v>
      </c>
    </row>
    <row r="390" spans="25:33" x14ac:dyDescent="0.25">
      <c r="Y390" s="15">
        <v>386</v>
      </c>
      <c r="Z390" s="15">
        <v>36</v>
      </c>
      <c r="AB390">
        <v>30.637204293567862</v>
      </c>
      <c r="AD390">
        <f t="shared" ref="AD390:AD396" si="11">ABS(Z390-AB390)</f>
        <v>5.3627957064321379</v>
      </c>
    </row>
    <row r="391" spans="25:33" x14ac:dyDescent="0.25">
      <c r="Y391" s="15">
        <v>387</v>
      </c>
      <c r="Z391" s="15">
        <v>27</v>
      </c>
      <c r="AB391">
        <v>27.359882074750701</v>
      </c>
      <c r="AD391">
        <f t="shared" si="11"/>
        <v>0.35988207475070055</v>
      </c>
    </row>
    <row r="392" spans="25:33" x14ac:dyDescent="0.25">
      <c r="Y392" s="15">
        <v>388</v>
      </c>
      <c r="Z392" s="15">
        <v>27</v>
      </c>
      <c r="AB392">
        <v>28.108037145760612</v>
      </c>
      <c r="AD392">
        <f t="shared" si="11"/>
        <v>1.108037145760612</v>
      </c>
    </row>
    <row r="393" spans="25:33" x14ac:dyDescent="0.25">
      <c r="Y393" s="15">
        <v>389</v>
      </c>
      <c r="Z393" s="15">
        <v>44</v>
      </c>
      <c r="AB393">
        <v>35.465976438070555</v>
      </c>
      <c r="AD393">
        <f t="shared" si="11"/>
        <v>8.5340235619294447</v>
      </c>
    </row>
    <row r="394" spans="25:33" x14ac:dyDescent="0.25">
      <c r="Y394" s="15">
        <v>390</v>
      </c>
      <c r="Z394" s="15">
        <v>32</v>
      </c>
      <c r="AB394">
        <v>31.029738852705329</v>
      </c>
      <c r="AD394">
        <f t="shared" si="11"/>
        <v>0.97026114729467139</v>
      </c>
    </row>
    <row r="395" spans="25:33" x14ac:dyDescent="0.25">
      <c r="Y395" s="15">
        <v>391</v>
      </c>
      <c r="Z395" s="15">
        <v>28</v>
      </c>
      <c r="AB395">
        <v>29.100271002526121</v>
      </c>
      <c r="AD395">
        <f t="shared" si="11"/>
        <v>1.1002710025261209</v>
      </c>
    </row>
    <row r="396" spans="25:33" x14ac:dyDescent="0.25">
      <c r="Y396" s="15">
        <v>392</v>
      </c>
      <c r="Z396" s="15">
        <v>31</v>
      </c>
      <c r="AB396">
        <v>28.447537903089916</v>
      </c>
      <c r="AD396">
        <f t="shared" si="11"/>
        <v>2.5524620969100837</v>
      </c>
    </row>
    <row r="397" spans="25:33" x14ac:dyDescent="0.25">
      <c r="AF397" t="s">
        <v>412</v>
      </c>
      <c r="AG397" t="s">
        <v>413</v>
      </c>
    </row>
    <row r="398" spans="25:33" x14ac:dyDescent="0.25">
      <c r="AC398" t="s">
        <v>415</v>
      </c>
      <c r="AD398">
        <f>AVERAGE(AD5:AD396)</f>
        <v>2.5053892973783314</v>
      </c>
      <c r="AF398">
        <f>'in-Sample Linear'!K368</f>
        <v>2.4365855963317191</v>
      </c>
      <c r="AG398">
        <f>K40</f>
        <v>3.0648805156121477</v>
      </c>
    </row>
    <row r="400" spans="25:33" x14ac:dyDescent="0.25">
      <c r="AE400" t="s">
        <v>414</v>
      </c>
      <c r="AF400">
        <f>(360*AF398+32*AG398)/Y396</f>
        <v>2.4878749774974684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3"/>
  <sheetViews>
    <sheetView workbookViewId="0">
      <selection activeCell="O30" sqref="O30"/>
    </sheetView>
  </sheetViews>
  <sheetFormatPr defaultRowHeight="15" x14ac:dyDescent="0.25"/>
  <cols>
    <col min="2" max="2" width="12" bestFit="1" customWidth="1"/>
    <col min="11" max="11" width="10.5703125" customWidth="1"/>
    <col min="13" max="13" width="10.28515625" customWidth="1"/>
    <col min="14" max="14" width="12" customWidth="1"/>
  </cols>
  <sheetData>
    <row r="1" spans="1:12" x14ac:dyDescent="0.25">
      <c r="J1" t="s">
        <v>399</v>
      </c>
    </row>
    <row r="4" spans="1:12" x14ac:dyDescent="0.25">
      <c r="A4" t="s">
        <v>398</v>
      </c>
      <c r="K4" t="s">
        <v>393</v>
      </c>
    </row>
    <row r="5" spans="1:12" x14ac:dyDescent="0.25">
      <c r="B5" s="3" t="s">
        <v>378</v>
      </c>
      <c r="C5" s="3" t="s">
        <v>400</v>
      </c>
      <c r="K5" s="3" t="s">
        <v>378</v>
      </c>
      <c r="L5" s="3" t="s">
        <v>400</v>
      </c>
    </row>
    <row r="6" spans="1:12" x14ac:dyDescent="0.25">
      <c r="B6">
        <v>5.7527004739775665</v>
      </c>
      <c r="C6">
        <v>1.3273725111651906</v>
      </c>
      <c r="K6">
        <v>2.9378986016893829</v>
      </c>
      <c r="L6">
        <v>1.1164528278855066</v>
      </c>
    </row>
    <row r="7" spans="1:12" x14ac:dyDescent="0.25">
      <c r="B7">
        <v>6.3177866923552299</v>
      </c>
      <c r="C7">
        <v>1.8622439972153444</v>
      </c>
      <c r="K7">
        <v>0.9519971589627142</v>
      </c>
      <c r="L7">
        <v>0.91589972605605752</v>
      </c>
    </row>
    <row r="8" spans="1:12" x14ac:dyDescent="0.25">
      <c r="B8">
        <v>0.81296439273312782</v>
      </c>
      <c r="C8">
        <v>0.30585776971764744</v>
      </c>
      <c r="K8">
        <v>2.7093726116517107</v>
      </c>
      <c r="L8">
        <v>1.5178049919268197</v>
      </c>
    </row>
    <row r="9" spans="1:12" x14ac:dyDescent="0.25">
      <c r="B9">
        <v>1.541177474930606</v>
      </c>
      <c r="C9">
        <v>0.29074691585096701</v>
      </c>
      <c r="K9">
        <v>0.92461087647828055</v>
      </c>
      <c r="L9">
        <v>2.25620497852006E-2</v>
      </c>
    </row>
    <row r="10" spans="1:12" x14ac:dyDescent="0.25">
      <c r="B10">
        <v>3.9317272735182702</v>
      </c>
      <c r="C10">
        <v>5.2832970846881331</v>
      </c>
      <c r="K10">
        <v>1.9523703882170251</v>
      </c>
      <c r="L10">
        <v>1.035409468238182</v>
      </c>
    </row>
    <row r="11" spans="1:12" x14ac:dyDescent="0.25">
      <c r="B11">
        <v>2.1078049694553025</v>
      </c>
      <c r="C11">
        <v>2.2937940672608121</v>
      </c>
      <c r="K11">
        <v>4.1647725668440998</v>
      </c>
      <c r="L11">
        <v>1.4731751183527138</v>
      </c>
    </row>
    <row r="12" spans="1:12" x14ac:dyDescent="0.25">
      <c r="B12">
        <v>0.68494239737722573</v>
      </c>
      <c r="C12">
        <v>0.27296728111885926</v>
      </c>
      <c r="K12">
        <v>3.2049303412055301</v>
      </c>
      <c r="L12">
        <v>1.4032528265164039</v>
      </c>
    </row>
    <row r="13" spans="1:12" x14ac:dyDescent="0.25">
      <c r="B13">
        <v>1.6605010303430523</v>
      </c>
      <c r="C13">
        <v>1.3791294627885904</v>
      </c>
      <c r="K13">
        <v>3.1521930581219268</v>
      </c>
      <c r="L13">
        <v>0.88322091851371987</v>
      </c>
    </row>
    <row r="14" spans="1:12" x14ac:dyDescent="0.25">
      <c r="B14">
        <v>3.4948349060317434</v>
      </c>
      <c r="C14">
        <v>1.478793583348704</v>
      </c>
      <c r="K14">
        <v>3.6806684782385797</v>
      </c>
      <c r="L14">
        <v>2.1182804956057559</v>
      </c>
    </row>
    <row r="15" spans="1:12" x14ac:dyDescent="0.25">
      <c r="B15">
        <v>0.85164961838793951</v>
      </c>
      <c r="C15">
        <v>0.28893774504873448</v>
      </c>
      <c r="K15">
        <v>1.7585231394168406</v>
      </c>
      <c r="L15">
        <v>0.42448502194527116</v>
      </c>
    </row>
    <row r="16" spans="1:12" x14ac:dyDescent="0.25">
      <c r="B16">
        <v>1.7596741846886736</v>
      </c>
      <c r="C16">
        <v>1.6644055498513666</v>
      </c>
      <c r="K16">
        <v>0.37437986714298627</v>
      </c>
      <c r="L16">
        <v>1.5232756458256169</v>
      </c>
    </row>
    <row r="17" spans="2:12" x14ac:dyDescent="0.25">
      <c r="B17">
        <v>4.5601586366962845</v>
      </c>
      <c r="C17">
        <v>8.2481556480447935</v>
      </c>
      <c r="K17">
        <v>0.30047547184821233</v>
      </c>
      <c r="L17">
        <v>0.35651720445360979</v>
      </c>
    </row>
    <row r="18" spans="2:12" x14ac:dyDescent="0.25">
      <c r="B18">
        <v>6.0496817867708836</v>
      </c>
      <c r="C18">
        <v>1.7454428850641648</v>
      </c>
      <c r="K18">
        <v>0.18686894417456601</v>
      </c>
      <c r="L18">
        <v>0.43116558234213542</v>
      </c>
    </row>
    <row r="19" spans="2:12" x14ac:dyDescent="0.25">
      <c r="B19">
        <v>4.1950686070909162</v>
      </c>
      <c r="C19">
        <v>2.1743143512778147</v>
      </c>
      <c r="K19">
        <v>4.8273546480377165</v>
      </c>
      <c r="L19">
        <v>0.1473128833050712</v>
      </c>
    </row>
    <row r="20" spans="2:12" x14ac:dyDescent="0.25">
      <c r="B20">
        <v>1.5896302661789485</v>
      </c>
      <c r="C20">
        <v>1.8359024366882934</v>
      </c>
      <c r="K20">
        <v>0.26380037175738197</v>
      </c>
      <c r="L20">
        <v>0.1748668093191057</v>
      </c>
    </row>
    <row r="21" spans="2:12" x14ac:dyDescent="0.25">
      <c r="B21">
        <v>1.8939077986717161</v>
      </c>
      <c r="C21">
        <v>0.18256227026697758</v>
      </c>
      <c r="K21">
        <v>3.1779703288730712</v>
      </c>
      <c r="L21">
        <v>1.8567396908099809</v>
      </c>
    </row>
    <row r="22" spans="2:12" x14ac:dyDescent="0.25">
      <c r="B22">
        <v>8.5011027586668161E-2</v>
      </c>
      <c r="C22">
        <v>1.9266305391425362</v>
      </c>
      <c r="K22">
        <v>1.1794749792770656</v>
      </c>
      <c r="L22">
        <v>2.1583521938400025</v>
      </c>
    </row>
    <row r="23" spans="2:12" x14ac:dyDescent="0.25">
      <c r="B23">
        <v>2.5176493708574221</v>
      </c>
      <c r="C23">
        <v>0.64976063434627918</v>
      </c>
      <c r="K23">
        <v>0.36112932830621114</v>
      </c>
      <c r="L23">
        <v>1.5948144671009601</v>
      </c>
    </row>
    <row r="24" spans="2:12" x14ac:dyDescent="0.25">
      <c r="B24">
        <v>3.5169281582408094</v>
      </c>
      <c r="C24">
        <v>5.910303212577297</v>
      </c>
      <c r="K24">
        <v>1.9430831393621484</v>
      </c>
      <c r="L24">
        <v>1.0365639857581712</v>
      </c>
    </row>
    <row r="25" spans="2:12" x14ac:dyDescent="0.25">
      <c r="B25">
        <v>2.6489939903994717</v>
      </c>
      <c r="C25">
        <v>8.4358843809134498E-2</v>
      </c>
      <c r="K25">
        <v>1.6143084766887046</v>
      </c>
      <c r="L25">
        <v>0.6525722523612103</v>
      </c>
    </row>
    <row r="26" spans="2:12" x14ac:dyDescent="0.25">
      <c r="B26">
        <v>1.6055568461996224</v>
      </c>
      <c r="C26">
        <v>3.0414849338157026</v>
      </c>
      <c r="K26">
        <v>3.3617197063903688</v>
      </c>
      <c r="L26">
        <v>1.4733809827285569</v>
      </c>
    </row>
    <row r="27" spans="2:12" x14ac:dyDescent="0.25">
      <c r="B27">
        <v>9.696878921242714</v>
      </c>
      <c r="C27">
        <v>1.7757614673685538</v>
      </c>
      <c r="K27">
        <v>1.089588439840619</v>
      </c>
      <c r="L27">
        <v>1.1865314677206058</v>
      </c>
    </row>
    <row r="28" spans="2:12" x14ac:dyDescent="0.25">
      <c r="B28">
        <v>3.5043300778774151</v>
      </c>
      <c r="C28">
        <v>2.4089172269391099</v>
      </c>
      <c r="K28">
        <v>1.7469842459628311</v>
      </c>
      <c r="L28">
        <v>9.5199443234328385E-3</v>
      </c>
    </row>
    <row r="29" spans="2:12" x14ac:dyDescent="0.25">
      <c r="B29">
        <v>6.2162855693401875</v>
      </c>
      <c r="C29">
        <v>11.920346702032795</v>
      </c>
      <c r="K29">
        <v>2.0929113696416843</v>
      </c>
      <c r="L29">
        <v>0.50310978242156779</v>
      </c>
    </row>
    <row r="30" spans="2:12" x14ac:dyDescent="0.25">
      <c r="B30">
        <v>0.49252928854215738</v>
      </c>
      <c r="C30">
        <v>2.6102140409850065</v>
      </c>
      <c r="K30">
        <v>0.91264838819329785</v>
      </c>
      <c r="L30">
        <v>0.98871292162079172</v>
      </c>
    </row>
    <row r="31" spans="2:12" x14ac:dyDescent="0.25">
      <c r="B31">
        <v>5.4783750305397945</v>
      </c>
      <c r="C31">
        <v>4.4116133922826073</v>
      </c>
      <c r="K31">
        <v>2.4269027668995933</v>
      </c>
      <c r="L31">
        <v>0.76672896119635681</v>
      </c>
    </row>
    <row r="32" spans="2:12" x14ac:dyDescent="0.25">
      <c r="B32">
        <v>0.25981075131994702</v>
      </c>
      <c r="C32">
        <v>2.7059435595766566</v>
      </c>
      <c r="K32">
        <v>1.6501009046112773</v>
      </c>
      <c r="L32">
        <v>1.1860046341209145</v>
      </c>
    </row>
    <row r="33" spans="2:12" x14ac:dyDescent="0.25">
      <c r="B33">
        <v>1.0449851943520987</v>
      </c>
      <c r="C33">
        <v>5.1278847233056979E-2</v>
      </c>
      <c r="K33">
        <v>2.7279425875353684</v>
      </c>
      <c r="L33">
        <v>0.23126238173394142</v>
      </c>
    </row>
    <row r="34" spans="2:12" x14ac:dyDescent="0.25">
      <c r="B34">
        <v>9.092716287635298</v>
      </c>
      <c r="C34">
        <v>1.38258036961345</v>
      </c>
      <c r="K34">
        <v>2.668064722183431</v>
      </c>
      <c r="L34">
        <v>0.41369754150709426</v>
      </c>
    </row>
    <row r="35" spans="2:12" x14ac:dyDescent="0.25">
      <c r="B35">
        <v>1.0709791294601436</v>
      </c>
      <c r="C35">
        <v>1.7276965068889965</v>
      </c>
      <c r="K35">
        <v>1.1865831404946534</v>
      </c>
      <c r="L35">
        <v>1.041965482048159</v>
      </c>
    </row>
    <row r="36" spans="2:12" x14ac:dyDescent="0.25">
      <c r="B36">
        <v>0.96827486642798477</v>
      </c>
      <c r="C36">
        <v>0.49593185283007557</v>
      </c>
      <c r="K36">
        <v>5.0146547159188115</v>
      </c>
      <c r="L36">
        <v>3.861938680355113</v>
      </c>
    </row>
    <row r="37" spans="2:12" x14ac:dyDescent="0.25">
      <c r="B37">
        <v>2.6726614803595079</v>
      </c>
      <c r="C37">
        <v>3.6968118567883721</v>
      </c>
      <c r="K37">
        <v>0.35828099877992786</v>
      </c>
      <c r="L37">
        <v>1.2560161031769717</v>
      </c>
    </row>
    <row r="38" spans="2:12" x14ac:dyDescent="0.25">
      <c r="K38">
        <v>2.314201163732247</v>
      </c>
      <c r="L38">
        <v>1.172650651659211</v>
      </c>
    </row>
    <row r="39" spans="2:12" x14ac:dyDescent="0.25">
      <c r="B39">
        <f>AVERAGE(B6:B37)</f>
        <v>3.0648805156121477</v>
      </c>
      <c r="C39">
        <f>AVERAGE(C6:C37)</f>
        <v>2.3572986733008126</v>
      </c>
      <c r="K39">
        <v>8.6599901886680999E-2</v>
      </c>
      <c r="L39">
        <v>2.8830911240194759</v>
      </c>
    </row>
    <row r="40" spans="2:12" x14ac:dyDescent="0.25">
      <c r="K40">
        <v>0.38640644408269498</v>
      </c>
      <c r="L40">
        <v>1.8867840329124697</v>
      </c>
    </row>
    <row r="41" spans="2:12" x14ac:dyDescent="0.25">
      <c r="K41">
        <v>1.2158022002648932</v>
      </c>
      <c r="L41">
        <v>1.3690942160022956</v>
      </c>
    </row>
    <row r="42" spans="2:12" x14ac:dyDescent="0.25">
      <c r="K42">
        <v>0.71783202580467309</v>
      </c>
      <c r="L42">
        <v>0.84425837578405449</v>
      </c>
    </row>
    <row r="43" spans="2:12" x14ac:dyDescent="0.25">
      <c r="K43">
        <v>2.4494695248447504</v>
      </c>
      <c r="L43">
        <v>0.66416576270386507</v>
      </c>
    </row>
    <row r="44" spans="2:12" x14ac:dyDescent="0.25">
      <c r="K44">
        <v>3.2697657681266588</v>
      </c>
      <c r="L44">
        <v>0.32450609613298198</v>
      </c>
    </row>
    <row r="45" spans="2:12" x14ac:dyDescent="0.25">
      <c r="K45">
        <v>1.7794070506136619</v>
      </c>
      <c r="L45">
        <v>0.95705327238439075</v>
      </c>
    </row>
    <row r="46" spans="2:12" x14ac:dyDescent="0.25">
      <c r="K46">
        <v>2.047728114133391</v>
      </c>
      <c r="L46">
        <v>1.0275130182273298</v>
      </c>
    </row>
    <row r="47" spans="2:12" x14ac:dyDescent="0.25">
      <c r="K47">
        <v>4.8283387415379488</v>
      </c>
      <c r="L47">
        <v>0.68984739276802642</v>
      </c>
    </row>
    <row r="48" spans="2:12" x14ac:dyDescent="0.25">
      <c r="K48">
        <v>3.9426353856376082</v>
      </c>
      <c r="L48">
        <v>0.70022247223202427</v>
      </c>
    </row>
    <row r="49" spans="11:12" x14ac:dyDescent="0.25">
      <c r="K49">
        <v>6.5403801793319021</v>
      </c>
      <c r="L49">
        <v>0.54455522746245322</v>
      </c>
    </row>
    <row r="50" spans="11:12" x14ac:dyDescent="0.25">
      <c r="K50">
        <v>1.5931211311730546</v>
      </c>
      <c r="L50">
        <v>1.5921341952036876</v>
      </c>
    </row>
    <row r="51" spans="11:12" x14ac:dyDescent="0.25">
      <c r="K51">
        <v>0.58260460323171837</v>
      </c>
      <c r="L51">
        <v>1.5734390004278325</v>
      </c>
    </row>
    <row r="52" spans="11:12" x14ac:dyDescent="0.25">
      <c r="K52">
        <v>1.3396531898411039</v>
      </c>
      <c r="L52">
        <v>9.7417860502659437E-2</v>
      </c>
    </row>
    <row r="53" spans="11:12" x14ac:dyDescent="0.25">
      <c r="K53">
        <v>0.77050541442153597</v>
      </c>
      <c r="L53">
        <v>0.32673690650478093</v>
      </c>
    </row>
    <row r="54" spans="11:12" x14ac:dyDescent="0.25">
      <c r="K54">
        <v>9.8514849207961996E-2</v>
      </c>
      <c r="L54">
        <v>1.3620862029039777</v>
      </c>
    </row>
    <row r="55" spans="11:12" x14ac:dyDescent="0.25">
      <c r="K55">
        <v>2.224728252260558</v>
      </c>
      <c r="L55">
        <v>1.9647084435016531</v>
      </c>
    </row>
    <row r="56" spans="11:12" x14ac:dyDescent="0.25">
      <c r="K56">
        <v>4.0144160663950288</v>
      </c>
      <c r="L56">
        <v>3.6869672693493136</v>
      </c>
    </row>
    <row r="57" spans="11:12" x14ac:dyDescent="0.25">
      <c r="K57">
        <v>4.134952309994242</v>
      </c>
      <c r="L57">
        <v>3.2423082511546362</v>
      </c>
    </row>
    <row r="58" spans="11:12" x14ac:dyDescent="0.25">
      <c r="K58">
        <v>2.7891686251412704</v>
      </c>
      <c r="L58">
        <v>1.3100447548581471</v>
      </c>
    </row>
    <row r="59" spans="11:12" x14ac:dyDescent="0.25">
      <c r="K59">
        <v>5.8770699970251297</v>
      </c>
      <c r="L59">
        <v>1.4748401391421524</v>
      </c>
    </row>
    <row r="60" spans="11:12" x14ac:dyDescent="0.25">
      <c r="K60">
        <v>1.0391292711042024</v>
      </c>
      <c r="L60">
        <v>1.0620226940564663</v>
      </c>
    </row>
    <row r="61" spans="11:12" x14ac:dyDescent="0.25">
      <c r="K61">
        <v>1.4201661024940024</v>
      </c>
      <c r="L61">
        <v>2.7545607600121471</v>
      </c>
    </row>
    <row r="62" spans="11:12" x14ac:dyDescent="0.25">
      <c r="K62">
        <v>1.871175063340502</v>
      </c>
      <c r="L62">
        <v>1.3009480421221546</v>
      </c>
    </row>
    <row r="63" spans="11:12" x14ac:dyDescent="0.25">
      <c r="K63">
        <v>0.97990108581164548</v>
      </c>
      <c r="L63">
        <v>0.39813976071350154</v>
      </c>
    </row>
    <row r="64" spans="11:12" x14ac:dyDescent="0.25">
      <c r="K64">
        <v>3.4623445188134285</v>
      </c>
      <c r="L64">
        <v>1.1494426253623367</v>
      </c>
    </row>
    <row r="65" spans="11:12" x14ac:dyDescent="0.25">
      <c r="K65">
        <v>3.0244533216998568</v>
      </c>
      <c r="L65">
        <v>1.3355309218589717</v>
      </c>
    </row>
    <row r="66" spans="11:12" x14ac:dyDescent="0.25">
      <c r="K66">
        <v>2.7433522482682662</v>
      </c>
      <c r="L66">
        <v>2.4005426820886946</v>
      </c>
    </row>
    <row r="67" spans="11:12" x14ac:dyDescent="0.25">
      <c r="K67">
        <v>1.1059803573498972</v>
      </c>
      <c r="L67">
        <v>1.8858288265187202</v>
      </c>
    </row>
    <row r="68" spans="11:12" x14ac:dyDescent="0.25">
      <c r="K68">
        <v>1.9866005237514976</v>
      </c>
      <c r="L68">
        <v>0.88411790443590377</v>
      </c>
    </row>
    <row r="69" spans="11:12" x14ac:dyDescent="0.25">
      <c r="K69">
        <v>2.5143363790193209</v>
      </c>
      <c r="L69">
        <v>0.15641396034385302</v>
      </c>
    </row>
    <row r="70" spans="11:12" x14ac:dyDescent="0.25">
      <c r="K70">
        <v>0.88875496705763424</v>
      </c>
      <c r="L70">
        <v>1.6418263290997057</v>
      </c>
    </row>
    <row r="71" spans="11:12" x14ac:dyDescent="0.25">
      <c r="K71">
        <v>1.9549181707066925</v>
      </c>
      <c r="L71">
        <v>0.1531498864424492</v>
      </c>
    </row>
    <row r="72" spans="11:12" x14ac:dyDescent="0.25">
      <c r="K72">
        <v>0.64627534234464923</v>
      </c>
      <c r="L72">
        <v>2.2057308815306147</v>
      </c>
    </row>
    <row r="73" spans="11:12" x14ac:dyDescent="0.25">
      <c r="K73">
        <v>2.2920730597446237</v>
      </c>
      <c r="L73">
        <v>1.2713739996633464</v>
      </c>
    </row>
    <row r="74" spans="11:12" x14ac:dyDescent="0.25">
      <c r="K74">
        <v>1.0940522256856908</v>
      </c>
      <c r="L74">
        <v>2.3858019048602177</v>
      </c>
    </row>
    <row r="75" spans="11:12" x14ac:dyDescent="0.25">
      <c r="K75">
        <v>1.4797920248154726</v>
      </c>
      <c r="L75">
        <v>0.69470914728001887</v>
      </c>
    </row>
    <row r="76" spans="11:12" x14ac:dyDescent="0.25">
      <c r="K76">
        <v>5.9691304739457083</v>
      </c>
      <c r="L76">
        <v>2.2812500462089496</v>
      </c>
    </row>
    <row r="77" spans="11:12" x14ac:dyDescent="0.25">
      <c r="K77">
        <v>1.3034045144429751</v>
      </c>
      <c r="L77">
        <v>0.74434048948289089</v>
      </c>
    </row>
    <row r="78" spans="11:12" x14ac:dyDescent="0.25">
      <c r="K78">
        <v>0.10038926114059171</v>
      </c>
      <c r="L78">
        <v>2.0332949065458781</v>
      </c>
    </row>
    <row r="79" spans="11:12" x14ac:dyDescent="0.25">
      <c r="K79">
        <v>1.5368306125544855</v>
      </c>
      <c r="L79">
        <v>0.68967950813881451</v>
      </c>
    </row>
    <row r="80" spans="11:12" x14ac:dyDescent="0.25">
      <c r="K80">
        <v>1.1211054021089568</v>
      </c>
      <c r="L80">
        <v>0.97280753283392052</v>
      </c>
    </row>
    <row r="81" spans="11:12" x14ac:dyDescent="0.25">
      <c r="K81">
        <v>3.0962793787799545</v>
      </c>
      <c r="L81">
        <v>3.6409162847298404</v>
      </c>
    </row>
    <row r="82" spans="11:12" x14ac:dyDescent="0.25">
      <c r="K82">
        <v>2.6292594527371054</v>
      </c>
      <c r="L82">
        <v>2.1135809203799951</v>
      </c>
    </row>
    <row r="83" spans="11:12" x14ac:dyDescent="0.25">
      <c r="K83">
        <v>0.5020318573726138</v>
      </c>
      <c r="L83">
        <v>0.97754771789646711</v>
      </c>
    </row>
    <row r="84" spans="11:12" x14ac:dyDescent="0.25">
      <c r="K84">
        <v>0.3006194462845484</v>
      </c>
      <c r="L84">
        <v>6.4416201261590089E-2</v>
      </c>
    </row>
    <row r="85" spans="11:12" x14ac:dyDescent="0.25">
      <c r="K85">
        <v>0.64482585162924522</v>
      </c>
      <c r="L85">
        <v>1.9625695112816182</v>
      </c>
    </row>
    <row r="86" spans="11:12" x14ac:dyDescent="0.25">
      <c r="K86">
        <v>2.3859369905890278</v>
      </c>
      <c r="L86">
        <v>1.8386775896203282</v>
      </c>
    </row>
    <row r="87" spans="11:12" x14ac:dyDescent="0.25">
      <c r="K87">
        <v>1.4772065619509065</v>
      </c>
      <c r="L87">
        <v>0.82510796217267668</v>
      </c>
    </row>
    <row r="88" spans="11:12" x14ac:dyDescent="0.25">
      <c r="K88">
        <v>4.31001448450633</v>
      </c>
      <c r="L88">
        <v>0.64042217840594517</v>
      </c>
    </row>
    <row r="89" spans="11:12" x14ac:dyDescent="0.25">
      <c r="K89">
        <v>0.14066981763605471</v>
      </c>
      <c r="L89">
        <v>0.41091418008598168</v>
      </c>
    </row>
    <row r="90" spans="11:12" x14ac:dyDescent="0.25">
      <c r="K90">
        <v>0.61698682858434184</v>
      </c>
      <c r="L90">
        <v>1.4734527930661443</v>
      </c>
    </row>
    <row r="91" spans="11:12" x14ac:dyDescent="0.25">
      <c r="K91">
        <v>1.8015818281607925</v>
      </c>
      <c r="L91">
        <v>3.0464307613263202</v>
      </c>
    </row>
    <row r="92" spans="11:12" x14ac:dyDescent="0.25">
      <c r="K92">
        <v>1.8942187868858678</v>
      </c>
      <c r="L92">
        <v>2.9676924288661795</v>
      </c>
    </row>
    <row r="93" spans="11:12" x14ac:dyDescent="0.25">
      <c r="K93">
        <v>0.19665584315148527</v>
      </c>
      <c r="L93">
        <v>1.1415456336567757</v>
      </c>
    </row>
    <row r="94" spans="11:12" x14ac:dyDescent="0.25">
      <c r="K94">
        <v>0.46750372865250345</v>
      </c>
      <c r="L94">
        <v>1.2481452627928675</v>
      </c>
    </row>
    <row r="95" spans="11:12" x14ac:dyDescent="0.25">
      <c r="K95">
        <v>2.7034796799339094</v>
      </c>
      <c r="L95">
        <v>1.35297347255338</v>
      </c>
    </row>
    <row r="96" spans="11:12" x14ac:dyDescent="0.25">
      <c r="K96">
        <v>0.2607487638360847</v>
      </c>
      <c r="L96">
        <v>1.68225692254655</v>
      </c>
    </row>
    <row r="97" spans="11:12" x14ac:dyDescent="0.25">
      <c r="K97">
        <v>0.71335771542872439</v>
      </c>
      <c r="L97">
        <v>2.0380920852914635</v>
      </c>
    </row>
    <row r="98" spans="11:12" x14ac:dyDescent="0.25">
      <c r="K98">
        <v>1.3565492146270257</v>
      </c>
      <c r="L98">
        <v>0.36385747307938132</v>
      </c>
    </row>
    <row r="99" spans="11:12" x14ac:dyDescent="0.25">
      <c r="K99">
        <v>2.4469492964859345</v>
      </c>
      <c r="L99">
        <v>0.71155397670027654</v>
      </c>
    </row>
    <row r="100" spans="11:12" x14ac:dyDescent="0.25">
      <c r="K100">
        <v>2.7039827392189619</v>
      </c>
      <c r="L100">
        <v>3.506732403874981</v>
      </c>
    </row>
    <row r="101" spans="11:12" x14ac:dyDescent="0.25">
      <c r="K101">
        <v>2.4936040091950811</v>
      </c>
      <c r="L101">
        <v>2.7954740723679201</v>
      </c>
    </row>
    <row r="102" spans="11:12" x14ac:dyDescent="0.25">
      <c r="K102">
        <v>1.6695724370927281</v>
      </c>
      <c r="L102">
        <v>1.1277447873408093</v>
      </c>
    </row>
    <row r="103" spans="11:12" x14ac:dyDescent="0.25">
      <c r="K103">
        <v>3.3469522694762572</v>
      </c>
      <c r="L103">
        <v>0.37942409121517429</v>
      </c>
    </row>
    <row r="104" spans="11:12" x14ac:dyDescent="0.25">
      <c r="K104">
        <v>2.999292594089912</v>
      </c>
      <c r="L104">
        <v>1.278403963731602</v>
      </c>
    </row>
    <row r="105" spans="11:12" x14ac:dyDescent="0.25">
      <c r="K105">
        <v>3.1320718616982659</v>
      </c>
      <c r="L105">
        <v>0.20760820324797891</v>
      </c>
    </row>
    <row r="106" spans="11:12" x14ac:dyDescent="0.25">
      <c r="K106">
        <v>2.3349070053151637</v>
      </c>
      <c r="L106">
        <v>2.9000069411724141</v>
      </c>
    </row>
    <row r="107" spans="11:12" x14ac:dyDescent="0.25">
      <c r="K107">
        <v>3.1777952374712886</v>
      </c>
      <c r="L107">
        <v>1.9800320114667826</v>
      </c>
    </row>
    <row r="108" spans="11:12" x14ac:dyDescent="0.25">
      <c r="K108">
        <v>1.5486446408110357</v>
      </c>
      <c r="L108">
        <v>2.6564080941886985</v>
      </c>
    </row>
    <row r="109" spans="11:12" x14ac:dyDescent="0.25">
      <c r="K109">
        <v>2.365020946709933</v>
      </c>
      <c r="L109">
        <v>1.786904647574632</v>
      </c>
    </row>
    <row r="110" spans="11:12" x14ac:dyDescent="0.25">
      <c r="K110">
        <v>2.6062319505872531</v>
      </c>
      <c r="L110">
        <v>0.91717469855158562</v>
      </c>
    </row>
    <row r="111" spans="11:12" x14ac:dyDescent="0.25">
      <c r="K111">
        <v>1.0372262641318639</v>
      </c>
      <c r="L111">
        <v>1.8437707066370539</v>
      </c>
    </row>
    <row r="112" spans="11:12" x14ac:dyDescent="0.25">
      <c r="K112">
        <v>3.9411221192439068</v>
      </c>
      <c r="L112">
        <v>2.4650694546305978</v>
      </c>
    </row>
    <row r="113" spans="11:12" x14ac:dyDescent="0.25">
      <c r="K113">
        <v>6.6019530671099282</v>
      </c>
      <c r="L113">
        <v>4.2116846378181059</v>
      </c>
    </row>
    <row r="114" spans="11:12" x14ac:dyDescent="0.25">
      <c r="K114">
        <v>3.1647809255692962</v>
      </c>
      <c r="L114">
        <v>0.50953886659939229</v>
      </c>
    </row>
    <row r="115" spans="11:12" x14ac:dyDescent="0.25">
      <c r="K115">
        <v>3.9528487151904379</v>
      </c>
      <c r="L115">
        <v>2.9402573359078303</v>
      </c>
    </row>
    <row r="116" spans="11:12" x14ac:dyDescent="0.25">
      <c r="K116">
        <v>9.1665263636408518</v>
      </c>
      <c r="L116">
        <v>4.0495836616934078</v>
      </c>
    </row>
    <row r="117" spans="11:12" x14ac:dyDescent="0.25">
      <c r="K117">
        <v>5.0837608638865843</v>
      </c>
      <c r="L117">
        <v>3.2262469733499088</v>
      </c>
    </row>
    <row r="118" spans="11:12" x14ac:dyDescent="0.25">
      <c r="K118">
        <v>1.2136461942693417</v>
      </c>
      <c r="L118">
        <v>2.8825451344516431</v>
      </c>
    </row>
    <row r="119" spans="11:12" x14ac:dyDescent="0.25">
      <c r="K119">
        <v>9.5343640163818355E-2</v>
      </c>
      <c r="L119">
        <v>0.51777093116151462</v>
      </c>
    </row>
    <row r="120" spans="11:12" x14ac:dyDescent="0.25">
      <c r="K120">
        <v>0.70305841540686964</v>
      </c>
      <c r="L120">
        <v>0.8097052496956838</v>
      </c>
    </row>
    <row r="121" spans="11:12" x14ac:dyDescent="0.25">
      <c r="K121">
        <v>3.7106136289355387</v>
      </c>
      <c r="L121">
        <v>1.3332171922915848</v>
      </c>
    </row>
    <row r="122" spans="11:12" x14ac:dyDescent="0.25">
      <c r="K122">
        <v>1.3132260632877472E-2</v>
      </c>
      <c r="L122">
        <v>3.2294244121587212E-2</v>
      </c>
    </row>
    <row r="123" spans="11:12" x14ac:dyDescent="0.25">
      <c r="K123">
        <v>3.4227672659139885</v>
      </c>
      <c r="L123">
        <v>1.575579586581437</v>
      </c>
    </row>
    <row r="124" spans="11:12" x14ac:dyDescent="0.25">
      <c r="K124">
        <v>4.312399013368303</v>
      </c>
      <c r="L124">
        <v>4.2037947348909803</v>
      </c>
    </row>
    <row r="125" spans="11:12" x14ac:dyDescent="0.25">
      <c r="K125">
        <v>3.3151866791604125</v>
      </c>
      <c r="L125">
        <v>2.1336403231577741</v>
      </c>
    </row>
    <row r="126" spans="11:12" x14ac:dyDescent="0.25">
      <c r="K126">
        <v>2.7952258581936404</v>
      </c>
      <c r="L126">
        <v>2.087134108926886</v>
      </c>
    </row>
    <row r="127" spans="11:12" x14ac:dyDescent="0.25">
      <c r="K127">
        <v>0.39956786393881732</v>
      </c>
      <c r="L127">
        <v>0.85745711995136276</v>
      </c>
    </row>
    <row r="128" spans="11:12" x14ac:dyDescent="0.25">
      <c r="K128">
        <v>2.6575056719709305</v>
      </c>
      <c r="L128">
        <v>1.1601073941434201</v>
      </c>
    </row>
    <row r="129" spans="11:12" x14ac:dyDescent="0.25">
      <c r="K129">
        <v>5.1942797105984235</v>
      </c>
      <c r="L129">
        <v>4.8353809541648509</v>
      </c>
    </row>
    <row r="130" spans="11:12" x14ac:dyDescent="0.25">
      <c r="K130">
        <v>0.18819669613354509</v>
      </c>
      <c r="L130">
        <v>0.45991415038547601</v>
      </c>
    </row>
    <row r="131" spans="11:12" x14ac:dyDescent="0.25">
      <c r="K131">
        <v>3.0353691557327322</v>
      </c>
      <c r="L131">
        <v>0.59283217273396005</v>
      </c>
    </row>
    <row r="132" spans="11:12" x14ac:dyDescent="0.25">
      <c r="K132">
        <v>4.6855230563632224</v>
      </c>
      <c r="L132">
        <v>3.105421697452897</v>
      </c>
    </row>
    <row r="133" spans="11:12" x14ac:dyDescent="0.25">
      <c r="K133">
        <v>1.5199219522418812</v>
      </c>
      <c r="L133">
        <v>0.76184210724019152</v>
      </c>
    </row>
    <row r="134" spans="11:12" x14ac:dyDescent="0.25">
      <c r="K134">
        <v>2.060184126668601</v>
      </c>
      <c r="L134">
        <v>1.4605580506754023</v>
      </c>
    </row>
    <row r="135" spans="11:12" x14ac:dyDescent="0.25">
      <c r="K135">
        <v>1.8211784940500777</v>
      </c>
      <c r="L135">
        <v>0.60074851984425237</v>
      </c>
    </row>
    <row r="136" spans="11:12" x14ac:dyDescent="0.25">
      <c r="K136">
        <v>1.1546843069313968</v>
      </c>
      <c r="L136">
        <v>2.2172752453935374</v>
      </c>
    </row>
    <row r="137" spans="11:12" x14ac:dyDescent="0.25">
      <c r="K137">
        <v>0.85798736465825332</v>
      </c>
      <c r="L137">
        <v>1.7066992235035343</v>
      </c>
    </row>
    <row r="138" spans="11:12" x14ac:dyDescent="0.25">
      <c r="K138">
        <v>1.8277166738736956</v>
      </c>
      <c r="L138">
        <v>0.5580227786955021</v>
      </c>
    </row>
    <row r="139" spans="11:12" x14ac:dyDescent="0.25">
      <c r="K139">
        <v>0.70010185689111304</v>
      </c>
      <c r="L139">
        <v>0.65357838512483823</v>
      </c>
    </row>
    <row r="140" spans="11:12" x14ac:dyDescent="0.25">
      <c r="K140">
        <v>2.1504595981768841</v>
      </c>
      <c r="L140">
        <v>1.2114764171033148</v>
      </c>
    </row>
    <row r="141" spans="11:12" x14ac:dyDescent="0.25">
      <c r="K141">
        <v>1.8871533572708263</v>
      </c>
      <c r="L141">
        <v>0.70623463048827517</v>
      </c>
    </row>
    <row r="142" spans="11:12" x14ac:dyDescent="0.25">
      <c r="K142">
        <v>2.0473284997764756</v>
      </c>
      <c r="L142">
        <v>0.10095071810268408</v>
      </c>
    </row>
    <row r="143" spans="11:12" x14ac:dyDescent="0.25">
      <c r="K143">
        <v>3.2096110146992993</v>
      </c>
      <c r="L143">
        <v>0.1836624852454829</v>
      </c>
    </row>
    <row r="144" spans="11:12" x14ac:dyDescent="0.25">
      <c r="K144">
        <v>0.96142977476410751</v>
      </c>
      <c r="L144">
        <v>0.53508548608198403</v>
      </c>
    </row>
    <row r="145" spans="11:12" x14ac:dyDescent="0.25">
      <c r="K145">
        <v>1.6745060464564137</v>
      </c>
      <c r="L145">
        <v>2.9799331625460468</v>
      </c>
    </row>
    <row r="146" spans="11:12" x14ac:dyDescent="0.25">
      <c r="K146">
        <v>2.8193517219530158</v>
      </c>
      <c r="L146">
        <v>2.8587627681136141</v>
      </c>
    </row>
    <row r="147" spans="11:12" x14ac:dyDescent="0.25">
      <c r="K147">
        <v>0.78602567630337761</v>
      </c>
      <c r="L147">
        <v>0.17568488949095951</v>
      </c>
    </row>
    <row r="148" spans="11:12" x14ac:dyDescent="0.25">
      <c r="K148">
        <v>0.49114381947809582</v>
      </c>
      <c r="L148">
        <v>3.0193088086886704</v>
      </c>
    </row>
    <row r="149" spans="11:12" x14ac:dyDescent="0.25">
      <c r="K149">
        <v>2.6625119040201337</v>
      </c>
      <c r="L149">
        <v>0.99782133828991348</v>
      </c>
    </row>
    <row r="150" spans="11:12" x14ac:dyDescent="0.25">
      <c r="K150">
        <v>2.6417549106282454</v>
      </c>
      <c r="L150">
        <v>0.59571093797772434</v>
      </c>
    </row>
    <row r="151" spans="11:12" x14ac:dyDescent="0.25">
      <c r="K151">
        <v>3.9701024680998533</v>
      </c>
      <c r="L151">
        <v>3.2796583900280716</v>
      </c>
    </row>
    <row r="152" spans="11:12" x14ac:dyDescent="0.25">
      <c r="K152">
        <v>1.5460194340203397</v>
      </c>
      <c r="L152">
        <v>0.43334782968528529</v>
      </c>
    </row>
    <row r="153" spans="11:12" x14ac:dyDescent="0.25">
      <c r="K153">
        <v>2.1229230121919738</v>
      </c>
      <c r="L153">
        <v>0.63172904550923192</v>
      </c>
    </row>
    <row r="154" spans="11:12" x14ac:dyDescent="0.25">
      <c r="K154">
        <v>0.60255684129284315</v>
      </c>
      <c r="L154">
        <v>1.8389511952711963</v>
      </c>
    </row>
    <row r="155" spans="11:12" x14ac:dyDescent="0.25">
      <c r="K155">
        <v>2.3910485162197013</v>
      </c>
      <c r="L155">
        <v>2.4064323397672318</v>
      </c>
    </row>
    <row r="156" spans="11:12" x14ac:dyDescent="0.25">
      <c r="K156">
        <v>1.4377778793319209</v>
      </c>
      <c r="L156">
        <v>0.56507501879872279</v>
      </c>
    </row>
    <row r="157" spans="11:12" x14ac:dyDescent="0.25">
      <c r="K157">
        <v>1.5168192575804544</v>
      </c>
      <c r="L157">
        <v>0.49247796973491376</v>
      </c>
    </row>
    <row r="158" spans="11:12" x14ac:dyDescent="0.25">
      <c r="K158">
        <v>5.557500731982298</v>
      </c>
      <c r="L158">
        <v>1.2312653993583176</v>
      </c>
    </row>
    <row r="159" spans="11:12" x14ac:dyDescent="0.25">
      <c r="K159">
        <v>7.2244055313272151</v>
      </c>
      <c r="L159">
        <v>1.0305297440150305</v>
      </c>
    </row>
    <row r="160" spans="11:12" x14ac:dyDescent="0.25">
      <c r="K160">
        <v>3.4457206275906564</v>
      </c>
      <c r="L160">
        <v>0.94456749041525079</v>
      </c>
    </row>
    <row r="161" spans="11:12" x14ac:dyDescent="0.25">
      <c r="K161">
        <v>1.4153985264762234</v>
      </c>
      <c r="L161">
        <v>0.21359557125152406</v>
      </c>
    </row>
    <row r="162" spans="11:12" x14ac:dyDescent="0.25">
      <c r="K162">
        <v>3.5019465551729336</v>
      </c>
      <c r="L162">
        <v>1.4628056229499293</v>
      </c>
    </row>
    <row r="163" spans="11:12" x14ac:dyDescent="0.25">
      <c r="K163">
        <v>1.855211734391784</v>
      </c>
      <c r="L163">
        <v>0.84615082385582596</v>
      </c>
    </row>
    <row r="164" spans="11:12" x14ac:dyDescent="0.25">
      <c r="K164">
        <v>0.56207692562104972</v>
      </c>
      <c r="L164">
        <v>1.0865647787949744</v>
      </c>
    </row>
    <row r="165" spans="11:12" x14ac:dyDescent="0.25">
      <c r="K165">
        <v>0.85725283075875525</v>
      </c>
      <c r="L165">
        <v>1.0314402712502613</v>
      </c>
    </row>
    <row r="166" spans="11:12" x14ac:dyDescent="0.25">
      <c r="K166">
        <v>3.0109198894273903</v>
      </c>
      <c r="L166">
        <v>1.3339596166412306</v>
      </c>
    </row>
    <row r="167" spans="11:12" x14ac:dyDescent="0.25">
      <c r="K167">
        <v>0.7244733740185183</v>
      </c>
      <c r="L167">
        <v>0.53867964227001153</v>
      </c>
    </row>
    <row r="168" spans="11:12" x14ac:dyDescent="0.25">
      <c r="K168">
        <v>0.65682735555922855</v>
      </c>
      <c r="L168">
        <v>0.27100647974488012</v>
      </c>
    </row>
    <row r="169" spans="11:12" x14ac:dyDescent="0.25">
      <c r="K169">
        <v>0.18205424898635314</v>
      </c>
      <c r="L169">
        <v>1.8884740892937018</v>
      </c>
    </row>
    <row r="170" spans="11:12" x14ac:dyDescent="0.25">
      <c r="K170">
        <v>7.8907281520820209</v>
      </c>
      <c r="L170">
        <v>4.8189299888673602</v>
      </c>
    </row>
    <row r="171" spans="11:12" x14ac:dyDescent="0.25">
      <c r="K171">
        <v>0.10191720304605023</v>
      </c>
      <c r="L171">
        <v>1.386524536188638</v>
      </c>
    </row>
    <row r="172" spans="11:12" x14ac:dyDescent="0.25">
      <c r="K172">
        <v>0.83465444439697178</v>
      </c>
      <c r="L172">
        <v>0.16272632553781463</v>
      </c>
    </row>
    <row r="173" spans="11:12" x14ac:dyDescent="0.25">
      <c r="K173">
        <v>2.7092669883256884</v>
      </c>
      <c r="L173">
        <v>0.49198606082965313</v>
      </c>
    </row>
    <row r="174" spans="11:12" x14ac:dyDescent="0.25">
      <c r="K174">
        <v>1.3016515050509265</v>
      </c>
      <c r="L174">
        <v>5.7319476199229058E-2</v>
      </c>
    </row>
    <row r="175" spans="11:12" x14ac:dyDescent="0.25">
      <c r="K175">
        <v>1.7544731057021496</v>
      </c>
      <c r="L175">
        <v>4.364624487308788E-3</v>
      </c>
    </row>
    <row r="176" spans="11:12" x14ac:dyDescent="0.25">
      <c r="K176">
        <v>3.1206984696552924</v>
      </c>
      <c r="L176">
        <v>2.5147845050959674</v>
      </c>
    </row>
    <row r="177" spans="11:12" x14ac:dyDescent="0.25">
      <c r="K177">
        <v>2.6021271798421988</v>
      </c>
      <c r="L177">
        <v>2.8296008477859402E-3</v>
      </c>
    </row>
    <row r="178" spans="11:12" x14ac:dyDescent="0.25">
      <c r="K178">
        <v>3.0108422708251585</v>
      </c>
      <c r="L178">
        <v>4.6505413696986366</v>
      </c>
    </row>
    <row r="179" spans="11:12" x14ac:dyDescent="0.25">
      <c r="K179">
        <v>0.83330770320347447</v>
      </c>
      <c r="L179">
        <v>0.50459422432485468</v>
      </c>
    </row>
    <row r="180" spans="11:12" x14ac:dyDescent="0.25">
      <c r="K180">
        <v>2.060049168326771</v>
      </c>
      <c r="L180">
        <v>2.3138269544794809E-2</v>
      </c>
    </row>
    <row r="181" spans="11:12" x14ac:dyDescent="0.25">
      <c r="K181">
        <v>2.1079991005253689</v>
      </c>
      <c r="L181">
        <v>0.43896491558044204</v>
      </c>
    </row>
    <row r="182" spans="11:12" x14ac:dyDescent="0.25">
      <c r="K182">
        <v>0.76897620915249332</v>
      </c>
      <c r="L182">
        <v>0.29477895208586702</v>
      </c>
    </row>
    <row r="183" spans="11:12" x14ac:dyDescent="0.25">
      <c r="K183">
        <v>1.5534697339300878</v>
      </c>
      <c r="L183">
        <v>0.37746903723736835</v>
      </c>
    </row>
    <row r="184" spans="11:12" x14ac:dyDescent="0.25">
      <c r="K184">
        <v>7.5423996264921675E-2</v>
      </c>
      <c r="L184">
        <v>3.0961525886584198</v>
      </c>
    </row>
    <row r="185" spans="11:12" x14ac:dyDescent="0.25">
      <c r="K185">
        <v>1.3455375011879798</v>
      </c>
      <c r="L185">
        <v>0.54043704395464687</v>
      </c>
    </row>
    <row r="186" spans="11:12" x14ac:dyDescent="0.25">
      <c r="K186">
        <v>0.64181740792952247</v>
      </c>
      <c r="L186">
        <v>2.909103154548152</v>
      </c>
    </row>
    <row r="187" spans="11:12" x14ac:dyDescent="0.25">
      <c r="K187">
        <v>4.2543570225548235</v>
      </c>
      <c r="L187">
        <v>0.57169809199205091</v>
      </c>
    </row>
    <row r="188" spans="11:12" x14ac:dyDescent="0.25">
      <c r="K188">
        <v>0.25653404481166714</v>
      </c>
      <c r="L188">
        <v>0.44321514820554953</v>
      </c>
    </row>
    <row r="189" spans="11:12" x14ac:dyDescent="0.25">
      <c r="K189">
        <v>0.28999356728024994</v>
      </c>
      <c r="L189">
        <v>0.12475239921141679</v>
      </c>
    </row>
    <row r="190" spans="11:12" x14ac:dyDescent="0.25">
      <c r="K190">
        <v>1.9480285702613553</v>
      </c>
      <c r="L190">
        <v>0.63675056946559749</v>
      </c>
    </row>
    <row r="191" spans="11:12" x14ac:dyDescent="0.25">
      <c r="K191">
        <v>2.5962608513527443</v>
      </c>
      <c r="L191">
        <v>1.6887082174167869</v>
      </c>
    </row>
    <row r="192" spans="11:12" x14ac:dyDescent="0.25">
      <c r="K192">
        <v>0.86250532208869146</v>
      </c>
      <c r="L192">
        <v>0.12765460039479137</v>
      </c>
    </row>
    <row r="193" spans="11:12" x14ac:dyDescent="0.25">
      <c r="K193">
        <v>1.4125521696815873</v>
      </c>
      <c r="L193">
        <v>0.72355680619234874</v>
      </c>
    </row>
    <row r="194" spans="11:12" x14ac:dyDescent="0.25">
      <c r="K194">
        <v>1.0997733852737175</v>
      </c>
      <c r="L194">
        <v>1.1583731824843539</v>
      </c>
    </row>
    <row r="195" spans="11:12" x14ac:dyDescent="0.25">
      <c r="K195">
        <v>0.7326493616810873</v>
      </c>
      <c r="L195">
        <v>1.6610570144954728</v>
      </c>
    </row>
    <row r="196" spans="11:12" x14ac:dyDescent="0.25">
      <c r="K196">
        <v>1.1272500929856468</v>
      </c>
      <c r="L196">
        <v>2.3643416446657497</v>
      </c>
    </row>
    <row r="197" spans="11:12" x14ac:dyDescent="0.25">
      <c r="K197">
        <v>1.3681394153370765</v>
      </c>
      <c r="L197">
        <v>2.5684967393773945</v>
      </c>
    </row>
    <row r="198" spans="11:12" x14ac:dyDescent="0.25">
      <c r="K198">
        <v>0.14679266086233403</v>
      </c>
      <c r="L198">
        <v>3.6742745305782805</v>
      </c>
    </row>
    <row r="199" spans="11:12" x14ac:dyDescent="0.25">
      <c r="K199">
        <v>0.8442479481068943</v>
      </c>
      <c r="L199">
        <v>2.5793139809760319</v>
      </c>
    </row>
    <row r="200" spans="11:12" x14ac:dyDescent="0.25">
      <c r="K200">
        <v>2.9437554661483349</v>
      </c>
      <c r="L200">
        <v>1.0413731136056263</v>
      </c>
    </row>
    <row r="201" spans="11:12" x14ac:dyDescent="0.25">
      <c r="K201">
        <v>1.5996869960990256</v>
      </c>
      <c r="L201">
        <v>0.9062929535073323</v>
      </c>
    </row>
    <row r="202" spans="11:12" x14ac:dyDescent="0.25">
      <c r="K202">
        <v>0.59397714933452739</v>
      </c>
      <c r="L202">
        <v>1.2575335171673174</v>
      </c>
    </row>
    <row r="203" spans="11:12" x14ac:dyDescent="0.25">
      <c r="K203">
        <v>1.2750148267238901</v>
      </c>
      <c r="L203">
        <v>0.9917960139287878</v>
      </c>
    </row>
    <row r="204" spans="11:12" x14ac:dyDescent="0.25">
      <c r="K204">
        <v>2.2986144094638257</v>
      </c>
      <c r="L204">
        <v>0.93536344249137215</v>
      </c>
    </row>
    <row r="205" spans="11:12" x14ac:dyDescent="0.25">
      <c r="K205">
        <v>0.5070884171741471</v>
      </c>
      <c r="L205">
        <v>5.1149823606230882E-2</v>
      </c>
    </row>
    <row r="206" spans="11:12" x14ac:dyDescent="0.25">
      <c r="K206">
        <v>4.9030402554347443</v>
      </c>
      <c r="L206">
        <v>0.8170214873112478</v>
      </c>
    </row>
    <row r="207" spans="11:12" x14ac:dyDescent="0.25">
      <c r="K207">
        <v>1.8355391241469203</v>
      </c>
      <c r="L207">
        <v>1.7622774260838447</v>
      </c>
    </row>
    <row r="208" spans="11:12" x14ac:dyDescent="0.25">
      <c r="K208">
        <v>1.2948493275492103</v>
      </c>
      <c r="L208">
        <v>1.2937174180729052</v>
      </c>
    </row>
    <row r="209" spans="11:12" x14ac:dyDescent="0.25">
      <c r="K209">
        <v>1.7760055885231401</v>
      </c>
      <c r="L209">
        <v>0.62448566878362755</v>
      </c>
    </row>
    <row r="210" spans="11:12" x14ac:dyDescent="0.25">
      <c r="K210">
        <v>1.3992163492733103</v>
      </c>
      <c r="L210">
        <v>0.7423582654095604</v>
      </c>
    </row>
    <row r="211" spans="11:12" x14ac:dyDescent="0.25">
      <c r="K211">
        <v>3.1736383686527372</v>
      </c>
      <c r="L211">
        <v>1.1435566710041272</v>
      </c>
    </row>
    <row r="212" spans="11:12" x14ac:dyDescent="0.25">
      <c r="K212">
        <v>3.7358771695264417</v>
      </c>
      <c r="L212">
        <v>2.9089461025348111</v>
      </c>
    </row>
    <row r="213" spans="11:12" x14ac:dyDescent="0.25">
      <c r="K213">
        <v>3.778712908328608</v>
      </c>
      <c r="L213">
        <v>2.6902791049794921</v>
      </c>
    </row>
    <row r="214" spans="11:12" x14ac:dyDescent="0.25">
      <c r="K214">
        <v>5.508193547673077</v>
      </c>
      <c r="L214">
        <v>1.8184231788764791</v>
      </c>
    </row>
    <row r="215" spans="11:12" x14ac:dyDescent="0.25">
      <c r="K215">
        <v>2.0240970669402114</v>
      </c>
      <c r="L215">
        <v>1.4981872649083101</v>
      </c>
    </row>
    <row r="216" spans="11:12" x14ac:dyDescent="0.25">
      <c r="K216">
        <v>2.5313573335340873</v>
      </c>
      <c r="L216">
        <v>0.73853332660949889</v>
      </c>
    </row>
    <row r="217" spans="11:12" x14ac:dyDescent="0.25">
      <c r="K217">
        <v>3.6886034563946697</v>
      </c>
      <c r="L217">
        <v>2.6770637170609479</v>
      </c>
    </row>
    <row r="218" spans="11:12" x14ac:dyDescent="0.25">
      <c r="K218">
        <v>4.3224018444769685</v>
      </c>
      <c r="L218">
        <v>2.1964224271572821</v>
      </c>
    </row>
    <row r="219" spans="11:12" x14ac:dyDescent="0.25">
      <c r="K219">
        <v>4.9508867118531334</v>
      </c>
      <c r="L219">
        <v>2.5493259182336008</v>
      </c>
    </row>
    <row r="220" spans="11:12" x14ac:dyDescent="0.25">
      <c r="K220">
        <v>1.2587107122010832E-2</v>
      </c>
      <c r="L220">
        <v>0.53482793573840581</v>
      </c>
    </row>
    <row r="221" spans="11:12" x14ac:dyDescent="0.25">
      <c r="K221">
        <v>2.2167749509842936</v>
      </c>
      <c r="L221">
        <v>0.97932850026672469</v>
      </c>
    </row>
    <row r="222" spans="11:12" x14ac:dyDescent="0.25">
      <c r="K222">
        <v>3.7114907012066758</v>
      </c>
      <c r="L222">
        <v>1.4765383617515226E-2</v>
      </c>
    </row>
    <row r="223" spans="11:12" x14ac:dyDescent="0.25">
      <c r="K223">
        <v>1.3177313173854357</v>
      </c>
      <c r="L223">
        <v>1.0747611744114103</v>
      </c>
    </row>
    <row r="224" spans="11:12" x14ac:dyDescent="0.25">
      <c r="K224">
        <v>1.7622980471441123</v>
      </c>
      <c r="L224">
        <v>1.8705450241451125</v>
      </c>
    </row>
    <row r="225" spans="11:12" x14ac:dyDescent="0.25">
      <c r="K225">
        <v>0.16987144291416431</v>
      </c>
      <c r="L225">
        <v>0.27805360284389025</v>
      </c>
    </row>
    <row r="226" spans="11:12" x14ac:dyDescent="0.25">
      <c r="K226">
        <v>0.40481000908585685</v>
      </c>
      <c r="L226">
        <v>1.0392107398423676</v>
      </c>
    </row>
    <row r="227" spans="11:12" x14ac:dyDescent="0.25">
      <c r="K227">
        <v>0.84053659969154004</v>
      </c>
      <c r="L227">
        <v>1.1809606644723019</v>
      </c>
    </row>
    <row r="228" spans="11:12" x14ac:dyDescent="0.25">
      <c r="K228">
        <v>0.37350676043242687</v>
      </c>
      <c r="L228">
        <v>2.3831422824452346</v>
      </c>
    </row>
    <row r="229" spans="11:12" x14ac:dyDescent="0.25">
      <c r="K229">
        <v>3.0677193088632375</v>
      </c>
      <c r="L229">
        <v>1.0891311250552178</v>
      </c>
    </row>
    <row r="230" spans="11:12" x14ac:dyDescent="0.25">
      <c r="K230">
        <v>0.40529546378350739</v>
      </c>
      <c r="L230">
        <v>1.2164517290293517</v>
      </c>
    </row>
    <row r="231" spans="11:12" x14ac:dyDescent="0.25">
      <c r="K231">
        <v>0.61491944074091986</v>
      </c>
      <c r="L231">
        <v>0.24007470677162956</v>
      </c>
    </row>
    <row r="232" spans="11:12" x14ac:dyDescent="0.25">
      <c r="K232">
        <v>2.3906130775893719</v>
      </c>
      <c r="L232">
        <v>0.31364727033783524</v>
      </c>
    </row>
    <row r="233" spans="11:12" x14ac:dyDescent="0.25">
      <c r="K233">
        <v>0.70559100357003146</v>
      </c>
      <c r="L233">
        <v>1.4604371240904861</v>
      </c>
    </row>
    <row r="234" spans="11:12" x14ac:dyDescent="0.25">
      <c r="K234">
        <v>0.74520539475422176</v>
      </c>
      <c r="L234">
        <v>2.1416210763606109</v>
      </c>
    </row>
    <row r="235" spans="11:12" x14ac:dyDescent="0.25">
      <c r="K235">
        <v>0.4042282691436544</v>
      </c>
      <c r="L235">
        <v>1.3588449864414898</v>
      </c>
    </row>
    <row r="236" spans="11:12" x14ac:dyDescent="0.25">
      <c r="K236">
        <v>0.26567589888375709</v>
      </c>
      <c r="L236">
        <v>0.52858968045912746</v>
      </c>
    </row>
    <row r="237" spans="11:12" x14ac:dyDescent="0.25">
      <c r="K237">
        <v>2.3429702774312098</v>
      </c>
      <c r="L237">
        <v>0.48234866986491198</v>
      </c>
    </row>
    <row r="238" spans="11:12" x14ac:dyDescent="0.25">
      <c r="K238">
        <v>0.28514353349203103</v>
      </c>
      <c r="L238">
        <v>0.8664813939738174</v>
      </c>
    </row>
    <row r="239" spans="11:12" x14ac:dyDescent="0.25">
      <c r="K239">
        <v>3.9224778267049278</v>
      </c>
      <c r="L239">
        <v>3.8213316131213269</v>
      </c>
    </row>
    <row r="240" spans="11:12" x14ac:dyDescent="0.25">
      <c r="K240">
        <v>1.0618033108733484</v>
      </c>
      <c r="L240">
        <v>1.18806387552101</v>
      </c>
    </row>
    <row r="241" spans="11:12" x14ac:dyDescent="0.25">
      <c r="K241">
        <v>1.8902213399687653</v>
      </c>
      <c r="L241">
        <v>0.45166315784258515</v>
      </c>
    </row>
    <row r="242" spans="11:12" x14ac:dyDescent="0.25">
      <c r="K242">
        <v>5.4741087812798437</v>
      </c>
      <c r="L242">
        <v>2.3507997671236254</v>
      </c>
    </row>
    <row r="243" spans="11:12" x14ac:dyDescent="0.25">
      <c r="K243">
        <v>1.7635097686251764</v>
      </c>
      <c r="L243">
        <v>1.6524858856670477</v>
      </c>
    </row>
    <row r="244" spans="11:12" x14ac:dyDescent="0.25">
      <c r="K244">
        <v>0.76529150821197967</v>
      </c>
      <c r="L244">
        <v>0.94835995420413965</v>
      </c>
    </row>
    <row r="245" spans="11:12" x14ac:dyDescent="0.25">
      <c r="K245">
        <v>3.9507482543596297</v>
      </c>
      <c r="L245">
        <v>2.0401636485122374</v>
      </c>
    </row>
    <row r="246" spans="11:12" x14ac:dyDescent="0.25">
      <c r="K246">
        <v>5.4483971347836384</v>
      </c>
      <c r="L246">
        <v>0.77125585123236107</v>
      </c>
    </row>
    <row r="247" spans="11:12" x14ac:dyDescent="0.25">
      <c r="K247">
        <v>4.7311202712591598</v>
      </c>
      <c r="L247">
        <v>1.3935365554520338</v>
      </c>
    </row>
    <row r="248" spans="11:12" x14ac:dyDescent="0.25">
      <c r="K248">
        <v>10.516950869171096</v>
      </c>
      <c r="L248">
        <v>1.7438114624317507</v>
      </c>
    </row>
    <row r="249" spans="11:12" x14ac:dyDescent="0.25">
      <c r="K249">
        <v>5.3238532056669898</v>
      </c>
      <c r="L249">
        <v>1.6053198535840849</v>
      </c>
    </row>
    <row r="250" spans="11:12" x14ac:dyDescent="0.25">
      <c r="K250">
        <v>0.23402660872514611</v>
      </c>
      <c r="L250">
        <v>4.3560098509836109</v>
      </c>
    </row>
    <row r="251" spans="11:12" x14ac:dyDescent="0.25">
      <c r="K251">
        <v>7.6111360008175595</v>
      </c>
      <c r="L251">
        <v>6.0750450644128904</v>
      </c>
    </row>
    <row r="252" spans="11:12" x14ac:dyDescent="0.25">
      <c r="K252">
        <v>2.3941129417075384</v>
      </c>
      <c r="L252">
        <v>0.99135697969155956</v>
      </c>
    </row>
    <row r="253" spans="11:12" x14ac:dyDescent="0.25">
      <c r="K253">
        <v>1.6948412335824925</v>
      </c>
      <c r="L253">
        <v>2.7547364306367932</v>
      </c>
    </row>
    <row r="254" spans="11:12" x14ac:dyDescent="0.25">
      <c r="K254">
        <v>0.33997729787698772</v>
      </c>
      <c r="L254">
        <v>1.8894392354163152</v>
      </c>
    </row>
    <row r="255" spans="11:12" x14ac:dyDescent="0.25">
      <c r="K255">
        <v>0.26325868727293333</v>
      </c>
      <c r="L255">
        <v>2.3182477929552689</v>
      </c>
    </row>
    <row r="256" spans="11:12" x14ac:dyDescent="0.25">
      <c r="K256">
        <v>1.8764659370354477</v>
      </c>
      <c r="L256">
        <v>0.17866892864662987</v>
      </c>
    </row>
    <row r="257" spans="11:12" x14ac:dyDescent="0.25">
      <c r="K257">
        <v>2.5019361234304611</v>
      </c>
      <c r="L257">
        <v>0.23755604836570754</v>
      </c>
    </row>
    <row r="258" spans="11:12" x14ac:dyDescent="0.25">
      <c r="K258">
        <v>4.079174533854002</v>
      </c>
      <c r="L258">
        <v>1.821972570005709</v>
      </c>
    </row>
    <row r="259" spans="11:12" x14ac:dyDescent="0.25">
      <c r="K259">
        <v>0.31618129845960846</v>
      </c>
      <c r="L259">
        <v>0.43785510759280299</v>
      </c>
    </row>
    <row r="260" spans="11:12" x14ac:dyDescent="0.25">
      <c r="K260">
        <v>1.1175237626078918</v>
      </c>
      <c r="L260">
        <v>0.42234628049811818</v>
      </c>
    </row>
    <row r="261" spans="11:12" x14ac:dyDescent="0.25">
      <c r="K261">
        <v>3.9457824717476533</v>
      </c>
      <c r="L261">
        <v>0.8782374335268841</v>
      </c>
    </row>
    <row r="262" spans="11:12" x14ac:dyDescent="0.25">
      <c r="K262">
        <v>1.2933899210622972</v>
      </c>
      <c r="L262">
        <v>0.87582598129469957</v>
      </c>
    </row>
    <row r="263" spans="11:12" x14ac:dyDescent="0.25">
      <c r="K263">
        <v>2.8564600139937335</v>
      </c>
      <c r="L263">
        <v>0.64555812786617039</v>
      </c>
    </row>
    <row r="264" spans="11:12" x14ac:dyDescent="0.25">
      <c r="K264">
        <v>1.6958285290580446</v>
      </c>
      <c r="L264">
        <v>1.4172207697600214</v>
      </c>
    </row>
    <row r="265" spans="11:12" x14ac:dyDescent="0.25">
      <c r="K265">
        <v>3.8325302367998177</v>
      </c>
      <c r="L265">
        <v>0.44491801404393172</v>
      </c>
    </row>
    <row r="266" spans="11:12" x14ac:dyDescent="0.25">
      <c r="K266">
        <v>2.1520247904883321</v>
      </c>
      <c r="L266">
        <v>1.5709043352399519</v>
      </c>
    </row>
    <row r="267" spans="11:12" x14ac:dyDescent="0.25">
      <c r="K267">
        <v>2.5306625097878137</v>
      </c>
      <c r="L267">
        <v>0.31250703864930074</v>
      </c>
    </row>
    <row r="268" spans="11:12" x14ac:dyDescent="0.25">
      <c r="K268">
        <v>4.6034390035255086</v>
      </c>
      <c r="L268">
        <v>1.12368409049947</v>
      </c>
    </row>
    <row r="269" spans="11:12" x14ac:dyDescent="0.25">
      <c r="K269">
        <v>7.254112027700621E-2</v>
      </c>
      <c r="L269">
        <v>9.3190845308740222E-2</v>
      </c>
    </row>
    <row r="270" spans="11:12" x14ac:dyDescent="0.25">
      <c r="K270">
        <v>1.4135006606647538</v>
      </c>
      <c r="L270">
        <v>1.1249308200638808</v>
      </c>
    </row>
    <row r="271" spans="11:12" x14ac:dyDescent="0.25">
      <c r="K271">
        <v>1.4796731984917151</v>
      </c>
      <c r="L271">
        <v>0.148229838874677</v>
      </c>
    </row>
    <row r="272" spans="11:12" x14ac:dyDescent="0.25">
      <c r="K272">
        <v>3.1147484287572214</v>
      </c>
      <c r="L272">
        <v>0.26603879287236865</v>
      </c>
    </row>
    <row r="273" spans="11:12" x14ac:dyDescent="0.25">
      <c r="K273">
        <v>2.8789654295684848</v>
      </c>
      <c r="L273">
        <v>1.9134811739434099E-2</v>
      </c>
    </row>
    <row r="274" spans="11:12" x14ac:dyDescent="0.25">
      <c r="K274">
        <v>8.1952416561415831</v>
      </c>
      <c r="L274">
        <v>5.7283968684628235</v>
      </c>
    </row>
    <row r="275" spans="11:12" x14ac:dyDescent="0.25">
      <c r="K275">
        <v>2.1252745090880349</v>
      </c>
      <c r="L275">
        <v>0.7732184028289204</v>
      </c>
    </row>
    <row r="276" spans="11:12" x14ac:dyDescent="0.25">
      <c r="K276">
        <v>1.146524666272253</v>
      </c>
      <c r="L276">
        <v>1.2390913349894959</v>
      </c>
    </row>
    <row r="277" spans="11:12" x14ac:dyDescent="0.25">
      <c r="K277">
        <v>5.7574563797987208</v>
      </c>
      <c r="L277">
        <v>3.1318868816742729</v>
      </c>
    </row>
    <row r="278" spans="11:12" x14ac:dyDescent="0.25">
      <c r="K278">
        <v>5.9949961647511492</v>
      </c>
      <c r="L278">
        <v>1.8281011546157302</v>
      </c>
    </row>
    <row r="279" spans="11:12" x14ac:dyDescent="0.25">
      <c r="K279">
        <v>7.0091126741877581</v>
      </c>
      <c r="L279">
        <v>1.6426784877236464</v>
      </c>
    </row>
    <row r="280" spans="11:12" x14ac:dyDescent="0.25">
      <c r="K280">
        <v>4.9148506486430916</v>
      </c>
      <c r="L280">
        <v>1.2078860988773314</v>
      </c>
    </row>
    <row r="281" spans="11:12" x14ac:dyDescent="0.25">
      <c r="K281">
        <v>6.0513794482271246</v>
      </c>
      <c r="L281">
        <v>7.6891262326029164E-2</v>
      </c>
    </row>
    <row r="282" spans="11:12" x14ac:dyDescent="0.25">
      <c r="K282">
        <v>0.27138503894594218</v>
      </c>
      <c r="L282">
        <v>0.67754232134956993</v>
      </c>
    </row>
    <row r="283" spans="11:12" x14ac:dyDescent="0.25">
      <c r="K283">
        <v>2.0781984473475013</v>
      </c>
      <c r="L283">
        <v>2.8447831587532093</v>
      </c>
    </row>
    <row r="284" spans="11:12" x14ac:dyDescent="0.25">
      <c r="K284">
        <v>1.7993955499764958</v>
      </c>
      <c r="L284">
        <v>1.9761507983821112</v>
      </c>
    </row>
    <row r="285" spans="11:12" x14ac:dyDescent="0.25">
      <c r="K285">
        <v>5.1953757412995873</v>
      </c>
      <c r="L285">
        <v>2.0073053208657399</v>
      </c>
    </row>
    <row r="286" spans="11:12" x14ac:dyDescent="0.25">
      <c r="K286">
        <v>2.8863524162345358</v>
      </c>
      <c r="L286">
        <v>3.446675397945917</v>
      </c>
    </row>
    <row r="287" spans="11:12" x14ac:dyDescent="0.25">
      <c r="K287">
        <v>3.6022082372863276</v>
      </c>
      <c r="L287">
        <v>1.6440265773410552</v>
      </c>
    </row>
    <row r="288" spans="11:12" x14ac:dyDescent="0.25">
      <c r="K288">
        <v>2.0006392661213859</v>
      </c>
      <c r="L288">
        <v>0.34474012960009048</v>
      </c>
    </row>
    <row r="289" spans="11:12" x14ac:dyDescent="0.25">
      <c r="K289">
        <v>2.8630729785613025</v>
      </c>
      <c r="L289">
        <v>1.6553518103400151</v>
      </c>
    </row>
    <row r="290" spans="11:12" x14ac:dyDescent="0.25">
      <c r="K290">
        <v>2.8530520943148225</v>
      </c>
      <c r="L290">
        <v>1.2358657616395057</v>
      </c>
    </row>
    <row r="291" spans="11:12" x14ac:dyDescent="0.25">
      <c r="K291">
        <v>3.3050138074547157</v>
      </c>
      <c r="L291">
        <v>1.598279652243189</v>
      </c>
    </row>
    <row r="292" spans="11:12" x14ac:dyDescent="0.25">
      <c r="K292">
        <v>1.8859027762391534</v>
      </c>
      <c r="L292">
        <v>0.37939220660909001</v>
      </c>
    </row>
    <row r="293" spans="11:12" x14ac:dyDescent="0.25">
      <c r="K293">
        <v>7.4851806753722078E-2</v>
      </c>
      <c r="L293">
        <v>1.7741689581142737</v>
      </c>
    </row>
    <row r="294" spans="11:12" x14ac:dyDescent="0.25">
      <c r="K294">
        <v>3.6548916549269381</v>
      </c>
      <c r="L294">
        <v>2.063430754488266</v>
      </c>
    </row>
    <row r="295" spans="11:12" x14ac:dyDescent="0.25">
      <c r="K295">
        <v>1.4607370514739504</v>
      </c>
      <c r="L295">
        <v>0.38542889645018619</v>
      </c>
    </row>
    <row r="296" spans="11:12" x14ac:dyDescent="0.25">
      <c r="K296">
        <v>1.3465881921146858</v>
      </c>
      <c r="L296">
        <v>0.17309406784146475</v>
      </c>
    </row>
    <row r="297" spans="11:12" x14ac:dyDescent="0.25">
      <c r="K297">
        <v>0.99643904605977174</v>
      </c>
      <c r="L297">
        <v>1.8448813922169833</v>
      </c>
    </row>
    <row r="298" spans="11:12" x14ac:dyDescent="0.25">
      <c r="K298">
        <v>1.0044249758085997</v>
      </c>
      <c r="L298">
        <v>0.85558961874785666</v>
      </c>
    </row>
    <row r="299" spans="11:12" x14ac:dyDescent="0.25">
      <c r="K299">
        <v>5.1620031897213936</v>
      </c>
      <c r="L299">
        <v>0.79144976331861017</v>
      </c>
    </row>
    <row r="300" spans="11:12" x14ac:dyDescent="0.25">
      <c r="K300">
        <v>1.1635716938663436</v>
      </c>
      <c r="L300">
        <v>0.71208884005372397</v>
      </c>
    </row>
    <row r="301" spans="11:12" x14ac:dyDescent="0.25">
      <c r="K301">
        <v>1.044945220292788</v>
      </c>
      <c r="L301">
        <v>1.7169912591829188</v>
      </c>
    </row>
    <row r="302" spans="11:12" x14ac:dyDescent="0.25">
      <c r="K302">
        <v>2.4132286085527324</v>
      </c>
      <c r="L302">
        <v>0.99551140260970783</v>
      </c>
    </row>
    <row r="303" spans="11:12" x14ac:dyDescent="0.25">
      <c r="K303">
        <v>0.75417438381707502</v>
      </c>
      <c r="L303">
        <v>1.1920172724589833</v>
      </c>
    </row>
    <row r="304" spans="11:12" x14ac:dyDescent="0.25">
      <c r="K304">
        <v>1.1901181038905886</v>
      </c>
      <c r="L304">
        <v>0.21148175195158103</v>
      </c>
    </row>
    <row r="305" spans="11:12" x14ac:dyDescent="0.25">
      <c r="K305">
        <v>5.2017967038758908</v>
      </c>
      <c r="L305">
        <v>0.51198865401109828</v>
      </c>
    </row>
    <row r="306" spans="11:12" x14ac:dyDescent="0.25">
      <c r="K306">
        <v>5.1001220651199102</v>
      </c>
      <c r="L306">
        <v>0.24693266092928923</v>
      </c>
    </row>
    <row r="307" spans="11:12" x14ac:dyDescent="0.25">
      <c r="K307">
        <v>1.186966273948636</v>
      </c>
      <c r="L307">
        <v>3.9248971619750925</v>
      </c>
    </row>
    <row r="308" spans="11:12" x14ac:dyDescent="0.25">
      <c r="K308">
        <v>5.5933224346676989</v>
      </c>
      <c r="L308">
        <v>3.3418711301913504</v>
      </c>
    </row>
    <row r="309" spans="11:12" x14ac:dyDescent="0.25">
      <c r="K309">
        <v>1.6947810751674424</v>
      </c>
      <c r="L309">
        <v>3.0792848786370683</v>
      </c>
    </row>
    <row r="310" spans="11:12" x14ac:dyDescent="0.25">
      <c r="K310">
        <v>2.7483368677011408</v>
      </c>
      <c r="L310">
        <v>1.3280236665389289</v>
      </c>
    </row>
    <row r="311" spans="11:12" x14ac:dyDescent="0.25">
      <c r="K311">
        <v>1.3364738584631746</v>
      </c>
      <c r="L311">
        <v>1.2556078105550128</v>
      </c>
    </row>
    <row r="312" spans="11:12" x14ac:dyDescent="0.25">
      <c r="K312">
        <v>6.2087337334606794</v>
      </c>
      <c r="L312">
        <v>3.0999230585626378</v>
      </c>
    </row>
    <row r="313" spans="11:12" x14ac:dyDescent="0.25">
      <c r="K313">
        <v>9.1158994842120347</v>
      </c>
      <c r="L313">
        <v>6.2310769017592236</v>
      </c>
    </row>
    <row r="314" spans="11:12" x14ac:dyDescent="0.25">
      <c r="K314">
        <v>3.8705636748911174</v>
      </c>
      <c r="L314">
        <v>0.68674294018860849</v>
      </c>
    </row>
    <row r="315" spans="11:12" x14ac:dyDescent="0.25">
      <c r="K315">
        <v>1.8652121871267509</v>
      </c>
      <c r="L315">
        <v>2.0936641069756732</v>
      </c>
    </row>
    <row r="316" spans="11:12" x14ac:dyDescent="0.25">
      <c r="K316">
        <v>3.5682257755480342</v>
      </c>
      <c r="L316">
        <v>1.1253463760664673</v>
      </c>
    </row>
    <row r="317" spans="11:12" x14ac:dyDescent="0.25">
      <c r="K317">
        <v>0.56441494355257615</v>
      </c>
      <c r="L317">
        <v>1.7766284916865835</v>
      </c>
    </row>
    <row r="318" spans="11:12" x14ac:dyDescent="0.25">
      <c r="K318">
        <v>0.2905501529787427</v>
      </c>
      <c r="L318">
        <v>0.2710233242648421</v>
      </c>
    </row>
    <row r="319" spans="11:12" x14ac:dyDescent="0.25">
      <c r="K319">
        <v>1.2483581920894387</v>
      </c>
      <c r="L319">
        <v>2.0100800237013594</v>
      </c>
    </row>
    <row r="320" spans="11:12" x14ac:dyDescent="0.25">
      <c r="K320">
        <v>4.6044926008746065</v>
      </c>
      <c r="L320">
        <v>0.86156021420823592</v>
      </c>
    </row>
    <row r="321" spans="11:12" x14ac:dyDescent="0.25">
      <c r="K321">
        <v>2.1991094867902548</v>
      </c>
      <c r="L321">
        <v>0.27186248574782468</v>
      </c>
    </row>
    <row r="322" spans="11:12" x14ac:dyDescent="0.25">
      <c r="K322">
        <v>0.10830356963637061</v>
      </c>
      <c r="L322">
        <v>0.91776166338487286</v>
      </c>
    </row>
    <row r="323" spans="11:12" x14ac:dyDescent="0.25">
      <c r="K323">
        <v>0.43658797823353618</v>
      </c>
      <c r="L323">
        <v>0.63860791336017542</v>
      </c>
    </row>
    <row r="324" spans="11:12" x14ac:dyDescent="0.25">
      <c r="K324">
        <v>5.9146065920752813</v>
      </c>
      <c r="L324">
        <v>6.2375202188002703</v>
      </c>
    </row>
    <row r="325" spans="11:12" x14ac:dyDescent="0.25">
      <c r="K325">
        <v>6.6693020509061937E-2</v>
      </c>
      <c r="L325">
        <v>1.6057608871449247</v>
      </c>
    </row>
    <row r="326" spans="11:12" x14ac:dyDescent="0.25">
      <c r="K326">
        <v>13.472346234259225</v>
      </c>
      <c r="L326">
        <v>10.47457741013892</v>
      </c>
    </row>
    <row r="327" spans="11:12" x14ac:dyDescent="0.25">
      <c r="K327">
        <v>1.5248080779688988</v>
      </c>
      <c r="L327">
        <v>1.9123821410632615</v>
      </c>
    </row>
    <row r="328" spans="11:12" x14ac:dyDescent="0.25">
      <c r="K328">
        <v>7.628394878315218</v>
      </c>
      <c r="L328">
        <v>4.1081787948698718</v>
      </c>
    </row>
    <row r="329" spans="11:12" x14ac:dyDescent="0.25">
      <c r="K329">
        <v>10.829472856442869</v>
      </c>
      <c r="L329">
        <v>0.37663791646776446</v>
      </c>
    </row>
    <row r="330" spans="11:12" x14ac:dyDescent="0.25">
      <c r="K330">
        <v>11.419183113749263</v>
      </c>
      <c r="L330">
        <v>2.474607742514543</v>
      </c>
    </row>
    <row r="331" spans="11:12" x14ac:dyDescent="0.25">
      <c r="K331">
        <v>8.6808410132395402</v>
      </c>
      <c r="L331">
        <v>2.339938527185879</v>
      </c>
    </row>
    <row r="332" spans="11:12" x14ac:dyDescent="0.25">
      <c r="K332">
        <v>3.1503732831616884</v>
      </c>
      <c r="L332">
        <v>0.3103889315024233</v>
      </c>
    </row>
    <row r="333" spans="11:12" x14ac:dyDescent="0.25">
      <c r="K333">
        <v>9.9592136618707592</v>
      </c>
      <c r="L333">
        <v>4.6668349753092286</v>
      </c>
    </row>
    <row r="334" spans="11:12" x14ac:dyDescent="0.25">
      <c r="K334">
        <v>0.70459792900353957</v>
      </c>
      <c r="L334">
        <v>1.4250830527406464</v>
      </c>
    </row>
    <row r="335" spans="11:12" x14ac:dyDescent="0.25">
      <c r="K335">
        <v>4.595150237072307</v>
      </c>
      <c r="L335">
        <v>5.306098276088445</v>
      </c>
    </row>
    <row r="336" spans="11:12" x14ac:dyDescent="0.25">
      <c r="K336">
        <v>5.450549086390291</v>
      </c>
      <c r="L336">
        <v>2.8761016164722264E-3</v>
      </c>
    </row>
    <row r="337" spans="11:12" x14ac:dyDescent="0.25">
      <c r="K337">
        <v>6.6433145910356961</v>
      </c>
      <c r="L337">
        <v>3.9867978836018594</v>
      </c>
    </row>
    <row r="338" spans="11:12" x14ac:dyDescent="0.25">
      <c r="K338">
        <v>4.5980651341106924</v>
      </c>
      <c r="L338">
        <v>3.7742647139901813</v>
      </c>
    </row>
    <row r="339" spans="11:12" x14ac:dyDescent="0.25">
      <c r="K339">
        <v>0.16694945565720923</v>
      </c>
      <c r="L339">
        <v>0.87349518423328476</v>
      </c>
    </row>
    <row r="340" spans="11:12" x14ac:dyDescent="0.25">
      <c r="K340">
        <v>1.9360139051298217</v>
      </c>
      <c r="L340">
        <v>1.8154003272275787E-2</v>
      </c>
    </row>
    <row r="341" spans="11:12" x14ac:dyDescent="0.25">
      <c r="K341">
        <v>1.9734844634423518</v>
      </c>
      <c r="L341">
        <v>0.80565236305723431</v>
      </c>
    </row>
    <row r="342" spans="11:12" x14ac:dyDescent="0.25">
      <c r="K342">
        <v>2.7204999843336948</v>
      </c>
      <c r="L342">
        <v>1.6146286228858813</v>
      </c>
    </row>
    <row r="343" spans="11:12" x14ac:dyDescent="0.25">
      <c r="K343">
        <v>3.3971206327680781</v>
      </c>
      <c r="L343">
        <v>1.5293594119680485</v>
      </c>
    </row>
    <row r="344" spans="11:12" x14ac:dyDescent="0.25">
      <c r="K344">
        <v>0.33512486827654508</v>
      </c>
      <c r="L344">
        <v>1.7060168657355135</v>
      </c>
    </row>
    <row r="345" spans="11:12" x14ac:dyDescent="0.25">
      <c r="K345">
        <v>3.0194472956114948</v>
      </c>
      <c r="L345">
        <v>0.33053201756419526</v>
      </c>
    </row>
    <row r="346" spans="11:12" x14ac:dyDescent="0.25">
      <c r="K346">
        <v>6.5375743892022413</v>
      </c>
      <c r="L346">
        <v>2.1298270115818525</v>
      </c>
    </row>
    <row r="347" spans="11:12" x14ac:dyDescent="0.25">
      <c r="K347">
        <v>0.91208807308250506</v>
      </c>
      <c r="L347">
        <v>2.9403308817548464</v>
      </c>
    </row>
    <row r="348" spans="11:12" x14ac:dyDescent="0.25">
      <c r="K348">
        <v>2.0503437990637372</v>
      </c>
      <c r="L348">
        <v>3.6487808351700366</v>
      </c>
    </row>
    <row r="349" spans="11:12" x14ac:dyDescent="0.25">
      <c r="K349">
        <v>2.2042238587226555</v>
      </c>
      <c r="L349">
        <v>0.31455075416524636</v>
      </c>
    </row>
    <row r="350" spans="11:12" x14ac:dyDescent="0.25">
      <c r="K350">
        <v>3.3468929317615177</v>
      </c>
      <c r="L350">
        <v>0.58349458487693795</v>
      </c>
    </row>
    <row r="351" spans="11:12" x14ac:dyDescent="0.25">
      <c r="K351">
        <v>0.52931409374902649</v>
      </c>
      <c r="L351">
        <v>1.7655271462646525</v>
      </c>
    </row>
    <row r="352" spans="11:12" x14ac:dyDescent="0.25">
      <c r="K352">
        <v>4.0681636427416565</v>
      </c>
      <c r="L352">
        <v>0.34326333773119444</v>
      </c>
    </row>
    <row r="353" spans="10:12" x14ac:dyDescent="0.25">
      <c r="K353">
        <v>2.8033199455878273</v>
      </c>
      <c r="L353">
        <v>5.5272276868336689E-2</v>
      </c>
    </row>
    <row r="354" spans="10:12" x14ac:dyDescent="0.25">
      <c r="K354">
        <v>0.20963011472299009</v>
      </c>
      <c r="L354">
        <v>0.42087750405340429</v>
      </c>
    </row>
    <row r="355" spans="10:12" x14ac:dyDescent="0.25">
      <c r="K355">
        <v>3.1715796170670657E-3</v>
      </c>
      <c r="L355">
        <v>3.7017236869183918</v>
      </c>
    </row>
    <row r="356" spans="10:12" x14ac:dyDescent="0.25">
      <c r="K356">
        <v>0.38711750850498483</v>
      </c>
      <c r="L356">
        <v>2.9116501648556437</v>
      </c>
    </row>
    <row r="357" spans="10:12" x14ac:dyDescent="0.25">
      <c r="K357">
        <v>0.16213628442149083</v>
      </c>
      <c r="L357">
        <v>1.1521515028368867</v>
      </c>
    </row>
    <row r="358" spans="10:12" x14ac:dyDescent="0.25">
      <c r="K358">
        <v>2.3688842091642242</v>
      </c>
      <c r="L358">
        <v>2.8610120232291827</v>
      </c>
    </row>
    <row r="359" spans="10:12" x14ac:dyDescent="0.25">
      <c r="K359">
        <v>0.51264124189675608</v>
      </c>
      <c r="L359">
        <v>1.1770519812681428</v>
      </c>
    </row>
    <row r="360" spans="10:12" x14ac:dyDescent="0.25">
      <c r="K360">
        <v>0.78235412404825555</v>
      </c>
      <c r="L360">
        <v>2.5761618991179525</v>
      </c>
    </row>
    <row r="361" spans="10:12" x14ac:dyDescent="0.25">
      <c r="K361">
        <v>3.693056966354936</v>
      </c>
      <c r="L361">
        <v>0.53905285509577183</v>
      </c>
    </row>
    <row r="362" spans="10:12" x14ac:dyDescent="0.25">
      <c r="K362">
        <v>3.0304108182997642</v>
      </c>
      <c r="L362">
        <v>0.23810069000433032</v>
      </c>
    </row>
    <row r="363" spans="10:12" x14ac:dyDescent="0.25">
      <c r="K363">
        <v>3.5778459800747022</v>
      </c>
      <c r="L363">
        <v>0.47667671697777081</v>
      </c>
    </row>
    <row r="364" spans="10:12" x14ac:dyDescent="0.25">
      <c r="K364">
        <v>1.4462357157054875</v>
      </c>
      <c r="L364">
        <v>0.2279469429581944</v>
      </c>
    </row>
    <row r="365" spans="10:12" x14ac:dyDescent="0.25">
      <c r="K365">
        <v>2.932187003093937</v>
      </c>
      <c r="L365">
        <v>0.11390017670432329</v>
      </c>
    </row>
    <row r="367" spans="10:12" x14ac:dyDescent="0.25">
      <c r="J367" s="16" t="s">
        <v>406</v>
      </c>
      <c r="K367">
        <f>AVERAGE(K6:K365)</f>
        <v>2.4365855963317191</v>
      </c>
      <c r="L367">
        <f>AVERAGE(L6:L365)</f>
        <v>1.4697933502666043</v>
      </c>
    </row>
    <row r="370" spans="12:14" x14ac:dyDescent="0.25">
      <c r="M370" t="s">
        <v>393</v>
      </c>
      <c r="N370" t="s">
        <v>372</v>
      </c>
    </row>
    <row r="371" spans="12:14" x14ac:dyDescent="0.25">
      <c r="L371" s="16" t="s">
        <v>378</v>
      </c>
      <c r="M371">
        <v>2.44</v>
      </c>
      <c r="N371">
        <v>3.06</v>
      </c>
    </row>
    <row r="372" spans="12:14" x14ac:dyDescent="0.25">
      <c r="L372" s="16" t="s">
        <v>407</v>
      </c>
      <c r="M372">
        <v>1.47</v>
      </c>
      <c r="N372">
        <v>2.36</v>
      </c>
    </row>
    <row r="373" spans="12:14" x14ac:dyDescent="0.25">
      <c r="L373" s="16" t="s">
        <v>408</v>
      </c>
      <c r="M373">
        <v>1.03</v>
      </c>
      <c r="N373" s="16" t="s">
        <v>409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orig-data</vt:lpstr>
      <vt:lpstr>scaled</vt:lpstr>
      <vt:lpstr>in-Sample Linear</vt:lpstr>
      <vt:lpstr>out-Sample Linear</vt:lpstr>
      <vt:lpstr>Comparison</vt:lpstr>
      <vt:lpstr>'orig-data'!Criteria</vt:lpstr>
      <vt:lpstr>'orig-data'!Extract</vt:lpstr>
      <vt:lpstr>in_Sample</vt:lpstr>
      <vt:lpstr>out_Sample</vt:lpstr>
      <vt:lpstr>scr</vt:lpstr>
      <vt:lpstr>validData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RSF</cp:lastModifiedBy>
  <dcterms:created xsi:type="dcterms:W3CDTF">2015-06-05T18:17:20Z</dcterms:created>
  <dcterms:modified xsi:type="dcterms:W3CDTF">2019-06-06T11:54:39Z</dcterms:modified>
</cp:coreProperties>
</file>